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2760" yWindow="32760" windowWidth="11760" windowHeight="4095" tabRatio="599"/>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 name="Hoja2" sheetId="59" r:id="rId9"/>
  </sheets>
  <externalReferences>
    <externalReference r:id="rId10"/>
    <externalReference r:id="rId11"/>
    <externalReference r:id="rId12"/>
  </externalReferences>
  <definedNames>
    <definedName name="_xlnm._FilterDatabase" localSheetId="7" hidden="1">Insumos!$A$1:$E$517</definedName>
    <definedName name="_xlnm._FilterDatabase" localSheetId="1" hidden="1">PPNE2!$A$8:$CC$154</definedName>
    <definedName name="_xlnm._FilterDatabase" localSheetId="5" hidden="1">PPNE4!$A$16:$O$328</definedName>
    <definedName name="_xlnm._FilterDatabase" localSheetId="6" hidden="1">PPNE5!$A$16:$K$326</definedName>
    <definedName name="CodigoActividad">#REF!</definedName>
    <definedName name="Insumos" localSheetId="1">[1]Insumos!$A$540:$A$583</definedName>
    <definedName name="Insumos">Insumos!$A$540:$A$583</definedName>
    <definedName name="Ls_DepartamentosSRS">[2]Catalogo!$G$130:$G$142</definedName>
    <definedName name="Ls_LinesEstategica">[2]Obj!$B$6:$B$9</definedName>
    <definedName name="Ls_Medio_Verificacion">[2]Catalogo!$B$148:$B$167</definedName>
    <definedName name="ls_Regiones">[2]Catalogo!$B$10:$B$19</definedName>
    <definedName name="ls_TiposAcciones">[2]Catalogo!$G$11:$G$14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[2]LSIns!$F$5:$F$8</definedName>
    <definedName name="lsGasoil">Insumos!$C$142:$C$149</definedName>
    <definedName name="lsHerramientasMenores">Insumos!$C$150:$C$179</definedName>
    <definedName name="lsImpresionyEncuadernacion">Insumos!$C$180</definedName>
    <definedName name="lsInsumos">[2]LSIns!$B$5:$B$45</definedName>
    <definedName name="lsInsumosEquipos">[2]LSIns!$F$16:$F$31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[2]Catalogo!$D$11:$D$16</definedName>
    <definedName name="lsTipoIntervencion">[2]Catalogo!$G$19:$G$24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[2]Catalogo!$B$3:$B$6</definedName>
    <definedName name="Productos">#REF!</definedName>
    <definedName name="Provincias">[2]Prov!$F$2:$F$33</definedName>
    <definedName name="_xlnm.Print_Titles" localSheetId="5">PPNE4!$16:$17</definedName>
    <definedName name="_xlnm.Print_Titles" localSheetId="6">PPNE5!$16:$17</definedName>
  </definedNames>
  <calcPr calcId="977461" fullCalcOnLoad="1"/>
</workbook>
</file>

<file path=xl/calcChain.xml><?xml version="1.0" encoding="utf-8"?>
<calcChain xmlns="http://schemas.openxmlformats.org/spreadsheetml/2006/main">
  <c r="R35" i="55" l="1"/>
  <c r="R29" i="55"/>
  <c r="R30" i="55"/>
  <c r="R31" i="55"/>
  <c r="R32" i="55"/>
  <c r="R33" i="55"/>
  <c r="R34" i="55"/>
  <c r="R36" i="55"/>
  <c r="R37" i="55"/>
  <c r="R38" i="55"/>
  <c r="R39" i="55"/>
  <c r="R40" i="55"/>
  <c r="R41" i="55"/>
  <c r="R42" i="55"/>
  <c r="R43" i="55"/>
  <c r="B1379" i="56"/>
  <c r="B1380" i="56"/>
  <c r="B1381" i="56"/>
  <c r="C1379" i="56"/>
  <c r="C1380" i="56"/>
  <c r="C1381" i="56"/>
  <c r="F1379" i="56"/>
  <c r="F1380" i="56"/>
  <c r="F1381" i="56"/>
  <c r="B1382" i="56"/>
  <c r="B1383" i="56"/>
  <c r="B1384" i="56"/>
  <c r="C1382" i="56"/>
  <c r="C1383" i="56"/>
  <c r="C1384" i="56"/>
  <c r="F1382" i="56"/>
  <c r="F1383" i="56"/>
  <c r="F1384" i="56"/>
  <c r="B1385" i="56"/>
  <c r="C1385" i="56"/>
  <c r="F1385" i="56"/>
  <c r="B1386" i="56"/>
  <c r="C1386" i="56"/>
  <c r="F1386" i="56"/>
  <c r="B1387" i="56"/>
  <c r="C1387" i="56"/>
  <c r="F1387" i="56"/>
  <c r="B1369" i="56"/>
  <c r="B1370" i="56"/>
  <c r="B1371" i="56"/>
  <c r="C1369" i="56"/>
  <c r="C1370" i="56"/>
  <c r="C1371" i="56"/>
  <c r="F1369" i="56"/>
  <c r="F1370" i="56"/>
  <c r="F1371" i="56"/>
  <c r="B1372" i="56"/>
  <c r="B1373" i="56"/>
  <c r="B1374" i="56"/>
  <c r="C1372" i="56"/>
  <c r="C1373" i="56"/>
  <c r="C1374" i="56"/>
  <c r="F1372" i="56"/>
  <c r="F1373" i="56"/>
  <c r="F1374" i="56"/>
  <c r="B1375" i="56"/>
  <c r="C1375" i="56"/>
  <c r="F1375" i="56"/>
  <c r="B1376" i="56"/>
  <c r="C1376" i="56"/>
  <c r="F1376" i="56"/>
  <c r="B1377" i="56"/>
  <c r="C1377" i="56"/>
  <c r="F1377" i="56"/>
  <c r="B1359" i="56"/>
  <c r="B1360" i="56"/>
  <c r="B1361" i="56"/>
  <c r="C1359" i="56"/>
  <c r="C1360" i="56"/>
  <c r="C1361" i="56"/>
  <c r="F1359" i="56"/>
  <c r="F1360" i="56"/>
  <c r="F1361" i="56"/>
  <c r="B1362" i="56"/>
  <c r="B1363" i="56"/>
  <c r="B1364" i="56"/>
  <c r="C1362" i="56"/>
  <c r="C1363" i="56"/>
  <c r="C1364" i="56"/>
  <c r="F1362" i="56"/>
  <c r="F1363" i="56"/>
  <c r="F1364" i="56"/>
  <c r="B1365" i="56"/>
  <c r="C1365" i="56"/>
  <c r="F1365" i="56"/>
  <c r="B1366" i="56"/>
  <c r="C1366" i="56"/>
  <c r="F1366" i="56"/>
  <c r="B1367" i="56"/>
  <c r="C1367" i="56"/>
  <c r="F1367" i="56"/>
  <c r="B1349" i="56"/>
  <c r="B1350" i="56"/>
  <c r="B1351" i="56"/>
  <c r="C1349" i="56"/>
  <c r="C1350" i="56"/>
  <c r="C1351" i="56"/>
  <c r="F1349" i="56"/>
  <c r="F1350" i="56"/>
  <c r="F1351" i="56"/>
  <c r="B1352" i="56"/>
  <c r="B1353" i="56"/>
  <c r="B1354" i="56"/>
  <c r="C1352" i="56"/>
  <c r="C1353" i="56"/>
  <c r="C1354" i="56"/>
  <c r="F1352" i="56"/>
  <c r="F1353" i="56"/>
  <c r="F1354" i="56"/>
  <c r="B1355" i="56"/>
  <c r="C1355" i="56"/>
  <c r="F1355" i="56"/>
  <c r="B1356" i="56"/>
  <c r="C1356" i="56"/>
  <c r="F1356" i="56"/>
  <c r="B1357" i="56"/>
  <c r="C1357" i="56"/>
  <c r="F1357" i="56"/>
  <c r="B1339" i="56"/>
  <c r="B1340" i="56"/>
  <c r="B1341" i="56"/>
  <c r="C1339" i="56"/>
  <c r="C1340" i="56"/>
  <c r="C1341" i="56"/>
  <c r="F1339" i="56"/>
  <c r="F1340" i="56"/>
  <c r="F1341" i="56"/>
  <c r="B1342" i="56"/>
  <c r="B1343" i="56"/>
  <c r="B1344" i="56"/>
  <c r="C1342" i="56"/>
  <c r="C1343" i="56"/>
  <c r="C1344" i="56"/>
  <c r="F1342" i="56"/>
  <c r="F1343" i="56"/>
  <c r="F1344" i="56"/>
  <c r="B1345" i="56"/>
  <c r="C1345" i="56"/>
  <c r="F1345" i="56"/>
  <c r="B1346" i="56"/>
  <c r="C1346" i="56"/>
  <c r="F1346" i="56"/>
  <c r="B1347" i="56"/>
  <c r="C1347" i="56"/>
  <c r="F1347" i="56"/>
  <c r="B1329" i="56"/>
  <c r="B1330" i="56"/>
  <c r="B1331" i="56"/>
  <c r="C1329" i="56"/>
  <c r="C1330" i="56"/>
  <c r="C1331" i="56"/>
  <c r="F1329" i="56"/>
  <c r="F1330" i="56"/>
  <c r="F1331" i="56"/>
  <c r="B1332" i="56"/>
  <c r="B1333" i="56"/>
  <c r="B1334" i="56"/>
  <c r="C1332" i="56"/>
  <c r="C1333" i="56"/>
  <c r="C1334" i="56"/>
  <c r="F1332" i="56"/>
  <c r="F1333" i="56"/>
  <c r="F1334" i="56"/>
  <c r="B1335" i="56"/>
  <c r="C1335" i="56"/>
  <c r="F1335" i="56"/>
  <c r="B1336" i="56"/>
  <c r="C1336" i="56"/>
  <c r="F1336" i="56"/>
  <c r="B1337" i="56"/>
  <c r="C1337" i="56"/>
  <c r="F1337" i="56"/>
  <c r="B1319" i="56"/>
  <c r="B1320" i="56"/>
  <c r="B1321" i="56"/>
  <c r="C1319" i="56"/>
  <c r="C1320" i="56"/>
  <c r="C1321" i="56"/>
  <c r="F1319" i="56"/>
  <c r="F1320" i="56"/>
  <c r="F1321" i="56"/>
  <c r="B1322" i="56"/>
  <c r="B1323" i="56"/>
  <c r="B1324" i="56"/>
  <c r="C1322" i="56"/>
  <c r="C1323" i="56"/>
  <c r="C1324" i="56"/>
  <c r="F1322" i="56"/>
  <c r="F1323" i="56"/>
  <c r="F1324" i="56"/>
  <c r="B1325" i="56"/>
  <c r="C1325" i="56"/>
  <c r="F1325" i="56"/>
  <c r="B1326" i="56"/>
  <c r="C1326" i="56"/>
  <c r="F1326" i="56"/>
  <c r="B1327" i="56"/>
  <c r="C1327" i="56"/>
  <c r="F1327" i="56"/>
  <c r="B1309" i="56"/>
  <c r="B1310" i="56"/>
  <c r="B1311" i="56"/>
  <c r="C1309" i="56"/>
  <c r="C1310" i="56"/>
  <c r="C1311" i="56"/>
  <c r="F1309" i="56"/>
  <c r="F1310" i="56"/>
  <c r="F1311" i="56"/>
  <c r="B1312" i="56"/>
  <c r="B1313" i="56"/>
  <c r="B1314" i="56"/>
  <c r="C1312" i="56"/>
  <c r="C1313" i="56"/>
  <c r="C1314" i="56"/>
  <c r="F1312" i="56"/>
  <c r="F1313" i="56"/>
  <c r="F1314" i="56"/>
  <c r="B1315" i="56"/>
  <c r="C1315" i="56"/>
  <c r="F1315" i="56"/>
  <c r="B1316" i="56"/>
  <c r="C1316" i="56"/>
  <c r="F1316" i="56"/>
  <c r="B1317" i="56"/>
  <c r="C1317" i="56"/>
  <c r="F1317" i="56"/>
  <c r="B1299" i="56"/>
  <c r="B1300" i="56"/>
  <c r="B1301" i="56"/>
  <c r="C1299" i="56"/>
  <c r="C1300" i="56"/>
  <c r="C1301" i="56"/>
  <c r="F1299" i="56"/>
  <c r="F1300" i="56"/>
  <c r="F1301" i="56"/>
  <c r="B1302" i="56"/>
  <c r="B1303" i="56"/>
  <c r="B1304" i="56"/>
  <c r="C1302" i="56"/>
  <c r="C1303" i="56"/>
  <c r="C1304" i="56"/>
  <c r="F1302" i="56"/>
  <c r="F1303" i="56"/>
  <c r="F1304" i="56"/>
  <c r="B1305" i="56"/>
  <c r="C1305" i="56"/>
  <c r="F1305" i="56"/>
  <c r="B1306" i="56"/>
  <c r="C1306" i="56"/>
  <c r="F1306" i="56"/>
  <c r="B1307" i="56"/>
  <c r="C1307" i="56"/>
  <c r="F1307" i="56"/>
  <c r="B1289" i="56"/>
  <c r="B1290" i="56"/>
  <c r="B1291" i="56"/>
  <c r="C1289" i="56"/>
  <c r="C1290" i="56"/>
  <c r="C1291" i="56"/>
  <c r="F1289" i="56"/>
  <c r="F1290" i="56"/>
  <c r="F1291" i="56"/>
  <c r="B1292" i="56"/>
  <c r="B1293" i="56"/>
  <c r="B1294" i="56"/>
  <c r="C1292" i="56"/>
  <c r="C1293" i="56"/>
  <c r="C1294" i="56"/>
  <c r="F1292" i="56"/>
  <c r="F1293" i="56"/>
  <c r="F1294" i="56"/>
  <c r="B1295" i="56"/>
  <c r="C1295" i="56"/>
  <c r="F1295" i="56"/>
  <c r="B1296" i="56"/>
  <c r="C1296" i="56"/>
  <c r="F1296" i="56"/>
  <c r="B1297" i="56"/>
  <c r="C1297" i="56"/>
  <c r="F1297" i="56"/>
  <c r="B1279" i="56"/>
  <c r="B1280" i="56"/>
  <c r="B1281" i="56"/>
  <c r="C1279" i="56"/>
  <c r="C1280" i="56"/>
  <c r="C1281" i="56"/>
  <c r="F1279" i="56"/>
  <c r="F1280" i="56"/>
  <c r="F1281" i="56"/>
  <c r="B1282" i="56"/>
  <c r="B1283" i="56"/>
  <c r="B1284" i="56"/>
  <c r="C1282" i="56"/>
  <c r="C1283" i="56"/>
  <c r="C1284" i="56"/>
  <c r="F1282" i="56"/>
  <c r="F1283" i="56"/>
  <c r="F1284" i="56"/>
  <c r="B1285" i="56"/>
  <c r="C1285" i="56"/>
  <c r="F1285" i="56"/>
  <c r="B1286" i="56"/>
  <c r="C1286" i="56"/>
  <c r="F1286" i="56"/>
  <c r="B1287" i="56"/>
  <c r="C1287" i="56"/>
  <c r="F1287" i="56"/>
  <c r="B1269" i="56"/>
  <c r="B1270" i="56"/>
  <c r="B1271" i="56"/>
  <c r="C1269" i="56"/>
  <c r="C1270" i="56"/>
  <c r="C1271" i="56"/>
  <c r="F1269" i="56"/>
  <c r="F1270" i="56"/>
  <c r="F1271" i="56"/>
  <c r="B1272" i="56"/>
  <c r="B1273" i="56"/>
  <c r="B1274" i="56"/>
  <c r="C1272" i="56"/>
  <c r="C1273" i="56"/>
  <c r="C1274" i="56"/>
  <c r="F1272" i="56"/>
  <c r="F1273" i="56"/>
  <c r="F1274" i="56"/>
  <c r="B1275" i="56"/>
  <c r="C1275" i="56"/>
  <c r="F1275" i="56"/>
  <c r="B1276" i="56"/>
  <c r="C1276" i="56"/>
  <c r="F1276" i="56"/>
  <c r="B1277" i="56"/>
  <c r="C1277" i="56"/>
  <c r="F1277" i="56"/>
  <c r="B1259" i="56"/>
  <c r="B1260" i="56"/>
  <c r="B1261" i="56"/>
  <c r="C1259" i="56"/>
  <c r="C1260" i="56"/>
  <c r="C1261" i="56"/>
  <c r="F1259" i="56"/>
  <c r="F1260" i="56"/>
  <c r="F1261" i="56"/>
  <c r="B1262" i="56"/>
  <c r="B1263" i="56"/>
  <c r="B1264" i="56"/>
  <c r="C1262" i="56"/>
  <c r="C1263" i="56"/>
  <c r="C1264" i="56"/>
  <c r="F1262" i="56"/>
  <c r="F1263" i="56"/>
  <c r="F1264" i="56"/>
  <c r="B1265" i="56"/>
  <c r="C1265" i="56"/>
  <c r="F1265" i="56"/>
  <c r="B1266" i="56"/>
  <c r="C1266" i="56"/>
  <c r="F1266" i="56"/>
  <c r="B1267" i="56"/>
  <c r="C1267" i="56"/>
  <c r="F1267" i="56"/>
  <c r="B1249" i="56"/>
  <c r="B1250" i="56"/>
  <c r="B1251" i="56"/>
  <c r="C1249" i="56"/>
  <c r="C1250" i="56"/>
  <c r="C1251" i="56"/>
  <c r="F1249" i="56"/>
  <c r="F1250" i="56"/>
  <c r="F1251" i="56"/>
  <c r="B1252" i="56"/>
  <c r="B1253" i="56"/>
  <c r="B1254" i="56"/>
  <c r="C1252" i="56"/>
  <c r="C1253" i="56"/>
  <c r="C1254" i="56"/>
  <c r="F1252" i="56"/>
  <c r="F1253" i="56"/>
  <c r="F1254" i="56"/>
  <c r="B1255" i="56"/>
  <c r="C1255" i="56"/>
  <c r="F1255" i="56"/>
  <c r="B1256" i="56"/>
  <c r="C1256" i="56"/>
  <c r="F1256" i="56"/>
  <c r="B1257" i="56"/>
  <c r="C1257" i="56"/>
  <c r="F1257" i="56"/>
  <c r="B1239" i="56"/>
  <c r="B1240" i="56"/>
  <c r="B1241" i="56"/>
  <c r="C1239" i="56"/>
  <c r="C1240" i="56"/>
  <c r="C1241" i="56"/>
  <c r="F1239" i="56"/>
  <c r="F1240" i="56"/>
  <c r="F1241" i="56"/>
  <c r="B1242" i="56"/>
  <c r="B1243" i="56"/>
  <c r="B1244" i="56"/>
  <c r="C1242" i="56"/>
  <c r="C1243" i="56"/>
  <c r="C1244" i="56"/>
  <c r="F1242" i="56"/>
  <c r="F1243" i="56"/>
  <c r="F1244" i="56"/>
  <c r="B1245" i="56"/>
  <c r="C1245" i="56"/>
  <c r="F1245" i="56"/>
  <c r="B1246" i="56"/>
  <c r="C1246" i="56"/>
  <c r="F1246" i="56"/>
  <c r="B1247" i="56"/>
  <c r="C1247" i="56"/>
  <c r="F1247" i="56"/>
  <c r="B1229" i="56"/>
  <c r="B1230" i="56"/>
  <c r="B1231" i="56"/>
  <c r="C1229" i="56"/>
  <c r="C1230" i="56"/>
  <c r="C1231" i="56"/>
  <c r="F1229" i="56"/>
  <c r="F1230" i="56"/>
  <c r="F1231" i="56"/>
  <c r="B1232" i="56"/>
  <c r="B1233" i="56"/>
  <c r="B1234" i="56"/>
  <c r="C1232" i="56"/>
  <c r="C1233" i="56"/>
  <c r="C1234" i="56"/>
  <c r="F1232" i="56"/>
  <c r="F1233" i="56"/>
  <c r="F1234" i="56"/>
  <c r="B1235" i="56"/>
  <c r="C1235" i="56"/>
  <c r="F1235" i="56"/>
  <c r="B1236" i="56"/>
  <c r="C1236" i="56"/>
  <c r="F1236" i="56"/>
  <c r="B1237" i="56"/>
  <c r="C1237" i="56"/>
  <c r="F1237" i="56"/>
  <c r="B1219" i="56"/>
  <c r="B1220" i="56"/>
  <c r="B1221" i="56"/>
  <c r="C1219" i="56"/>
  <c r="C1220" i="56"/>
  <c r="C1221" i="56"/>
  <c r="F1219" i="56"/>
  <c r="F1220" i="56"/>
  <c r="F1221" i="56"/>
  <c r="B1222" i="56"/>
  <c r="B1223" i="56"/>
  <c r="B1224" i="56"/>
  <c r="C1222" i="56"/>
  <c r="C1223" i="56"/>
  <c r="C1224" i="56"/>
  <c r="F1222" i="56"/>
  <c r="F1223" i="56"/>
  <c r="F1224" i="56"/>
  <c r="B1225" i="56"/>
  <c r="C1225" i="56"/>
  <c r="F1225" i="56"/>
  <c r="B1226" i="56"/>
  <c r="C1226" i="56"/>
  <c r="F1226" i="56"/>
  <c r="B1227" i="56"/>
  <c r="C1227" i="56"/>
  <c r="F1227" i="56"/>
  <c r="B1209" i="56"/>
  <c r="B1210" i="56"/>
  <c r="B1211" i="56"/>
  <c r="C1209" i="56"/>
  <c r="C1210" i="56"/>
  <c r="C1211" i="56"/>
  <c r="F1209" i="56"/>
  <c r="F1210" i="56"/>
  <c r="F1211" i="56"/>
  <c r="B1212" i="56"/>
  <c r="B1213" i="56"/>
  <c r="B1214" i="56"/>
  <c r="C1212" i="56"/>
  <c r="C1213" i="56"/>
  <c r="C1214" i="56"/>
  <c r="F1212" i="56"/>
  <c r="F1213" i="56"/>
  <c r="F1214" i="56"/>
  <c r="B1215" i="56"/>
  <c r="C1215" i="56"/>
  <c r="F1215" i="56"/>
  <c r="B1216" i="56"/>
  <c r="C1216" i="56"/>
  <c r="F1216" i="56"/>
  <c r="B1217" i="56"/>
  <c r="C1217" i="56"/>
  <c r="F1217" i="56"/>
  <c r="B1199" i="56"/>
  <c r="B1200" i="56"/>
  <c r="B1201" i="56"/>
  <c r="C1199" i="56"/>
  <c r="C1200" i="56"/>
  <c r="C1201" i="56"/>
  <c r="F1199" i="56"/>
  <c r="F1200" i="56"/>
  <c r="F1201" i="56"/>
  <c r="B1202" i="56"/>
  <c r="B1203" i="56"/>
  <c r="B1204" i="56"/>
  <c r="C1202" i="56"/>
  <c r="C1203" i="56"/>
  <c r="C1204" i="56"/>
  <c r="F1202" i="56"/>
  <c r="F1203" i="56"/>
  <c r="F1204" i="56"/>
  <c r="B1205" i="56"/>
  <c r="C1205" i="56"/>
  <c r="F1205" i="56"/>
  <c r="B1206" i="56"/>
  <c r="C1206" i="56"/>
  <c r="F1206" i="56"/>
  <c r="B1207" i="56"/>
  <c r="C1207" i="56"/>
  <c r="F1207" i="56"/>
  <c r="B1189" i="56"/>
  <c r="B1190" i="56"/>
  <c r="B1191" i="56"/>
  <c r="C1189" i="56"/>
  <c r="C1190" i="56"/>
  <c r="C1191" i="56"/>
  <c r="F1189" i="56"/>
  <c r="F1190" i="56"/>
  <c r="F1191" i="56"/>
  <c r="B1192" i="56"/>
  <c r="B1193" i="56"/>
  <c r="B1194" i="56"/>
  <c r="C1192" i="56"/>
  <c r="C1193" i="56"/>
  <c r="C1194" i="56"/>
  <c r="F1192" i="56"/>
  <c r="F1193" i="56"/>
  <c r="F1194" i="56"/>
  <c r="B1195" i="56"/>
  <c r="C1195" i="56"/>
  <c r="F1195" i="56"/>
  <c r="B1196" i="56"/>
  <c r="C1196" i="56"/>
  <c r="F1196" i="56"/>
  <c r="B1197" i="56"/>
  <c r="C1197" i="56"/>
  <c r="F1197" i="56"/>
  <c r="B1179" i="56"/>
  <c r="B1180" i="56"/>
  <c r="B1181" i="56"/>
  <c r="C1179" i="56"/>
  <c r="C1180" i="56"/>
  <c r="C1181" i="56"/>
  <c r="F1179" i="56"/>
  <c r="F1180" i="56"/>
  <c r="F1181" i="56"/>
  <c r="B1182" i="56"/>
  <c r="B1183" i="56"/>
  <c r="B1184" i="56"/>
  <c r="C1182" i="56"/>
  <c r="C1183" i="56"/>
  <c r="C1184" i="56"/>
  <c r="F1182" i="56"/>
  <c r="F1183" i="56"/>
  <c r="F1184" i="56"/>
  <c r="B1185" i="56"/>
  <c r="C1185" i="56"/>
  <c r="F1185" i="56"/>
  <c r="B1186" i="56"/>
  <c r="C1186" i="56"/>
  <c r="F1186" i="56"/>
  <c r="B1187" i="56"/>
  <c r="C1187" i="56"/>
  <c r="F1187" i="56"/>
  <c r="B1169" i="56"/>
  <c r="B1170" i="56"/>
  <c r="B1171" i="56"/>
  <c r="C1169" i="56"/>
  <c r="C1170" i="56"/>
  <c r="C1171" i="56"/>
  <c r="F1169" i="56"/>
  <c r="F1170" i="56"/>
  <c r="F1171" i="56"/>
  <c r="B1172" i="56"/>
  <c r="B1173" i="56"/>
  <c r="B1174" i="56"/>
  <c r="C1172" i="56"/>
  <c r="C1173" i="56"/>
  <c r="C1174" i="56"/>
  <c r="F1172" i="56"/>
  <c r="F1173" i="56"/>
  <c r="F1174" i="56"/>
  <c r="B1175" i="56"/>
  <c r="C1175" i="56"/>
  <c r="F1175" i="56"/>
  <c r="B1176" i="56"/>
  <c r="C1176" i="56"/>
  <c r="F1176" i="56"/>
  <c r="B1177" i="56"/>
  <c r="C1177" i="56"/>
  <c r="F1177" i="56"/>
  <c r="B1159" i="56"/>
  <c r="B1160" i="56"/>
  <c r="B1161" i="56"/>
  <c r="C1159" i="56"/>
  <c r="C1160" i="56"/>
  <c r="C1161" i="56"/>
  <c r="F1159" i="56"/>
  <c r="F1160" i="56"/>
  <c r="F1161" i="56"/>
  <c r="B1162" i="56"/>
  <c r="B1163" i="56"/>
  <c r="B1164" i="56"/>
  <c r="C1162" i="56"/>
  <c r="C1163" i="56"/>
  <c r="C1164" i="56"/>
  <c r="F1162" i="56"/>
  <c r="F1163" i="56"/>
  <c r="F1164" i="56"/>
  <c r="B1165" i="56"/>
  <c r="C1165" i="56"/>
  <c r="F1165" i="56"/>
  <c r="B1166" i="56"/>
  <c r="C1166" i="56"/>
  <c r="F1166" i="56"/>
  <c r="B1167" i="56"/>
  <c r="C1167" i="56"/>
  <c r="F1167" i="56"/>
  <c r="B1149" i="56"/>
  <c r="B1150" i="56"/>
  <c r="B1151" i="56"/>
  <c r="C1149" i="56"/>
  <c r="C1150" i="56"/>
  <c r="C1151" i="56"/>
  <c r="F1149" i="56"/>
  <c r="F1150" i="56"/>
  <c r="F1151" i="56"/>
  <c r="B1152" i="56"/>
  <c r="B1153" i="56"/>
  <c r="B1154" i="56"/>
  <c r="C1152" i="56"/>
  <c r="C1153" i="56"/>
  <c r="C1154" i="56"/>
  <c r="F1152" i="56"/>
  <c r="F1153" i="56"/>
  <c r="F1154" i="56"/>
  <c r="B1155" i="56"/>
  <c r="C1155" i="56"/>
  <c r="F1155" i="56"/>
  <c r="B1156" i="56"/>
  <c r="C1156" i="56"/>
  <c r="F1156" i="56"/>
  <c r="B1157" i="56"/>
  <c r="C1157" i="56"/>
  <c r="F1157" i="56"/>
  <c r="B1139" i="56"/>
  <c r="B1140" i="56"/>
  <c r="B1141" i="56"/>
  <c r="C1139" i="56"/>
  <c r="C1140" i="56"/>
  <c r="C1141" i="56"/>
  <c r="F1139" i="56"/>
  <c r="F1140" i="56"/>
  <c r="F1141" i="56"/>
  <c r="B1142" i="56"/>
  <c r="B1143" i="56"/>
  <c r="B1144" i="56"/>
  <c r="C1142" i="56"/>
  <c r="C1143" i="56"/>
  <c r="C1144" i="56"/>
  <c r="F1142" i="56"/>
  <c r="F1143" i="56"/>
  <c r="F1144" i="56"/>
  <c r="B1145" i="56"/>
  <c r="C1145" i="56"/>
  <c r="F1145" i="56"/>
  <c r="B1146" i="56"/>
  <c r="C1146" i="56"/>
  <c r="F1146" i="56"/>
  <c r="B1147" i="56"/>
  <c r="C1147" i="56"/>
  <c r="F1147" i="56"/>
  <c r="B1129" i="56"/>
  <c r="B1130" i="56"/>
  <c r="B1131" i="56"/>
  <c r="C1129" i="56"/>
  <c r="C1130" i="56"/>
  <c r="C1131" i="56"/>
  <c r="F1129" i="56"/>
  <c r="F1130" i="56"/>
  <c r="F1131" i="56"/>
  <c r="B1132" i="56"/>
  <c r="B1133" i="56"/>
  <c r="B1134" i="56"/>
  <c r="C1132" i="56"/>
  <c r="C1133" i="56"/>
  <c r="C1134" i="56"/>
  <c r="F1132" i="56"/>
  <c r="F1133" i="56"/>
  <c r="F1134" i="56"/>
  <c r="B1135" i="56"/>
  <c r="C1135" i="56"/>
  <c r="F1135" i="56"/>
  <c r="B1136" i="56"/>
  <c r="C1136" i="56"/>
  <c r="F1136" i="56"/>
  <c r="B1137" i="56"/>
  <c r="C1137" i="56"/>
  <c r="F1137" i="56"/>
  <c r="B1119" i="56"/>
  <c r="B1120" i="56"/>
  <c r="B1121" i="56"/>
  <c r="C1119" i="56"/>
  <c r="C1120" i="56"/>
  <c r="C1121" i="56"/>
  <c r="F1119" i="56"/>
  <c r="F1120" i="56"/>
  <c r="F1121" i="56"/>
  <c r="B1122" i="56"/>
  <c r="B1123" i="56"/>
  <c r="B1124" i="56"/>
  <c r="C1122" i="56"/>
  <c r="C1123" i="56"/>
  <c r="C1124" i="56"/>
  <c r="F1122" i="56"/>
  <c r="F1123" i="56"/>
  <c r="F1124" i="56"/>
  <c r="B1125" i="56"/>
  <c r="C1125" i="56"/>
  <c r="F1125" i="56"/>
  <c r="B1126" i="56"/>
  <c r="C1126" i="56"/>
  <c r="F1126" i="56"/>
  <c r="B1127" i="56"/>
  <c r="C1127" i="56"/>
  <c r="F1127" i="56"/>
  <c r="B1109" i="56"/>
  <c r="B1110" i="56"/>
  <c r="B1111" i="56"/>
  <c r="C1109" i="56"/>
  <c r="C1110" i="56"/>
  <c r="C1111" i="56"/>
  <c r="F1109" i="56"/>
  <c r="F1110" i="56"/>
  <c r="F1111" i="56"/>
  <c r="B1112" i="56"/>
  <c r="B1113" i="56"/>
  <c r="B1114" i="56"/>
  <c r="C1112" i="56"/>
  <c r="C1113" i="56"/>
  <c r="C1114" i="56"/>
  <c r="F1112" i="56"/>
  <c r="F1113" i="56"/>
  <c r="F1114" i="56"/>
  <c r="B1099" i="56"/>
  <c r="B1100" i="56"/>
  <c r="B1101" i="56"/>
  <c r="C1099" i="56"/>
  <c r="C1100" i="56"/>
  <c r="C1101" i="56"/>
  <c r="F1099" i="56"/>
  <c r="F1100" i="56"/>
  <c r="F1101" i="56"/>
  <c r="B1102" i="56"/>
  <c r="B1103" i="56"/>
  <c r="B1104" i="56"/>
  <c r="C1102" i="56"/>
  <c r="C1103" i="56"/>
  <c r="C1104" i="56"/>
  <c r="F1102" i="56"/>
  <c r="F1103" i="56"/>
  <c r="F1104" i="56"/>
  <c r="B1115" i="56"/>
  <c r="C1115" i="56"/>
  <c r="F1115" i="56"/>
  <c r="B1116" i="56"/>
  <c r="C1116" i="56"/>
  <c r="F1116" i="56"/>
  <c r="B1117" i="56"/>
  <c r="C1117" i="56"/>
  <c r="F1117" i="56"/>
  <c r="B1105" i="56"/>
  <c r="C1105" i="56"/>
  <c r="F1105" i="56"/>
  <c r="B1106" i="56"/>
  <c r="C1106" i="56"/>
  <c r="F1106" i="56"/>
  <c r="B1107" i="56"/>
  <c r="C1107" i="56"/>
  <c r="F1107" i="56"/>
  <c r="B1089" i="56"/>
  <c r="B1090" i="56"/>
  <c r="B1091" i="56"/>
  <c r="C1089" i="56"/>
  <c r="C1090" i="56"/>
  <c r="C1091" i="56"/>
  <c r="F1089" i="56"/>
  <c r="F1090" i="56"/>
  <c r="F1091" i="56"/>
  <c r="B1092" i="56"/>
  <c r="B1093" i="56"/>
  <c r="B1094" i="56"/>
  <c r="C1092" i="56"/>
  <c r="C1093" i="56"/>
  <c r="C1094" i="56"/>
  <c r="F1092" i="56"/>
  <c r="F1093" i="56"/>
  <c r="F1094" i="56"/>
  <c r="B1095" i="56"/>
  <c r="C1095" i="56"/>
  <c r="F1095" i="56"/>
  <c r="B1096" i="56"/>
  <c r="C1096" i="56"/>
  <c r="F1096" i="56"/>
  <c r="B1097" i="56"/>
  <c r="C1097" i="56"/>
  <c r="F1097" i="56"/>
  <c r="B1079" i="56"/>
  <c r="B1080" i="56"/>
  <c r="B1081" i="56"/>
  <c r="C1079" i="56"/>
  <c r="C1080" i="56"/>
  <c r="C1081" i="56"/>
  <c r="F1079" i="56"/>
  <c r="F1080" i="56"/>
  <c r="F1081" i="56"/>
  <c r="B1082" i="56"/>
  <c r="B1083" i="56"/>
  <c r="B1084" i="56"/>
  <c r="C1082" i="56"/>
  <c r="C1083" i="56"/>
  <c r="C1084" i="56"/>
  <c r="F1082" i="56"/>
  <c r="F1083" i="56"/>
  <c r="F1084" i="56"/>
  <c r="B1085" i="56"/>
  <c r="C1085" i="56"/>
  <c r="F1085" i="56"/>
  <c r="B1086" i="56"/>
  <c r="C1086" i="56"/>
  <c r="F1086" i="56"/>
  <c r="B1087" i="56"/>
  <c r="C1087" i="56"/>
  <c r="F1087" i="56"/>
  <c r="B1069" i="56"/>
  <c r="B1070" i="56"/>
  <c r="B1071" i="56"/>
  <c r="C1069" i="56"/>
  <c r="C1070" i="56"/>
  <c r="C1071" i="56"/>
  <c r="F1069" i="56"/>
  <c r="F1070" i="56"/>
  <c r="F1071" i="56"/>
  <c r="B1072" i="56"/>
  <c r="B1073" i="56"/>
  <c r="B1074" i="56"/>
  <c r="C1072" i="56"/>
  <c r="C1073" i="56"/>
  <c r="C1074" i="56"/>
  <c r="F1072" i="56"/>
  <c r="F1073" i="56"/>
  <c r="F1074" i="56"/>
  <c r="B1075" i="56"/>
  <c r="C1075" i="56"/>
  <c r="F1075" i="56"/>
  <c r="B1076" i="56"/>
  <c r="C1076" i="56"/>
  <c r="F1076" i="56"/>
  <c r="B1077" i="56"/>
  <c r="C1077" i="56"/>
  <c r="F1077" i="56"/>
  <c r="B1059" i="56"/>
  <c r="B1060" i="56"/>
  <c r="B1061" i="56"/>
  <c r="C1059" i="56"/>
  <c r="C1060" i="56"/>
  <c r="C1061" i="56"/>
  <c r="F1059" i="56"/>
  <c r="F1060" i="56"/>
  <c r="F1061" i="56"/>
  <c r="B1062" i="56"/>
  <c r="B1063" i="56"/>
  <c r="B1064" i="56"/>
  <c r="C1062" i="56"/>
  <c r="C1063" i="56"/>
  <c r="C1064" i="56"/>
  <c r="F1062" i="56"/>
  <c r="F1063" i="56"/>
  <c r="F1064" i="56"/>
  <c r="B1065" i="56"/>
  <c r="C1065" i="56"/>
  <c r="F1065" i="56"/>
  <c r="B1066" i="56"/>
  <c r="C1066" i="56"/>
  <c r="F1066" i="56"/>
  <c r="B1067" i="56"/>
  <c r="C1067" i="56"/>
  <c r="F1067" i="56"/>
  <c r="B1049" i="56"/>
  <c r="B1050" i="56"/>
  <c r="B1051" i="56"/>
  <c r="C1049" i="56"/>
  <c r="C1050" i="56"/>
  <c r="C1051" i="56"/>
  <c r="F1049" i="56"/>
  <c r="F1050" i="56"/>
  <c r="F1051" i="56"/>
  <c r="B1052" i="56"/>
  <c r="B1053" i="56"/>
  <c r="B1054" i="56"/>
  <c r="C1052" i="56"/>
  <c r="C1053" i="56"/>
  <c r="C1054" i="56"/>
  <c r="F1052" i="56"/>
  <c r="F1053" i="56"/>
  <c r="F1054" i="56"/>
  <c r="B1055" i="56"/>
  <c r="C1055" i="56"/>
  <c r="F1055" i="56"/>
  <c r="B1056" i="56"/>
  <c r="C1056" i="56"/>
  <c r="F1056" i="56"/>
  <c r="B1057" i="56"/>
  <c r="C1057" i="56"/>
  <c r="F1057" i="56"/>
  <c r="B1039" i="56"/>
  <c r="B1040" i="56"/>
  <c r="B1041" i="56"/>
  <c r="C1039" i="56"/>
  <c r="C1040" i="56"/>
  <c r="C1041" i="56"/>
  <c r="F1039" i="56"/>
  <c r="F1040" i="56"/>
  <c r="F1041" i="56"/>
  <c r="B1042" i="56"/>
  <c r="B1043" i="56"/>
  <c r="B1044" i="56"/>
  <c r="C1042" i="56"/>
  <c r="C1043" i="56"/>
  <c r="C1044" i="56"/>
  <c r="F1042" i="56"/>
  <c r="F1043" i="56"/>
  <c r="F1044" i="56"/>
  <c r="B1045" i="56"/>
  <c r="C1045" i="56"/>
  <c r="F1045" i="56"/>
  <c r="B1046" i="56"/>
  <c r="C1046" i="56"/>
  <c r="F1046" i="56"/>
  <c r="B1047" i="56"/>
  <c r="C1047" i="56"/>
  <c r="F1047" i="56"/>
  <c r="B1029" i="56"/>
  <c r="B1030" i="56"/>
  <c r="B1031" i="56"/>
  <c r="C1029" i="56"/>
  <c r="C1030" i="56"/>
  <c r="C1031" i="56"/>
  <c r="F1029" i="56"/>
  <c r="F1030" i="56"/>
  <c r="F1031" i="56"/>
  <c r="B1032" i="56"/>
  <c r="B1033" i="56"/>
  <c r="B1034" i="56"/>
  <c r="C1032" i="56"/>
  <c r="C1033" i="56"/>
  <c r="C1034" i="56"/>
  <c r="F1032" i="56"/>
  <c r="F1033" i="56"/>
  <c r="F1034" i="56"/>
  <c r="B1035" i="56"/>
  <c r="C1035" i="56"/>
  <c r="F1035" i="56"/>
  <c r="B1036" i="56"/>
  <c r="C1036" i="56"/>
  <c r="F1036" i="56"/>
  <c r="B1037" i="56"/>
  <c r="C1037" i="56"/>
  <c r="F1037" i="56"/>
  <c r="B1019" i="56"/>
  <c r="B1020" i="56"/>
  <c r="B1021" i="56"/>
  <c r="C1019" i="56"/>
  <c r="C1020" i="56"/>
  <c r="C1021" i="56"/>
  <c r="F1019" i="56"/>
  <c r="F1020" i="56"/>
  <c r="F1021" i="56"/>
  <c r="B1022" i="56"/>
  <c r="B1023" i="56"/>
  <c r="B1024" i="56"/>
  <c r="C1022" i="56"/>
  <c r="C1023" i="56"/>
  <c r="C1024" i="56"/>
  <c r="F1022" i="56"/>
  <c r="F1023" i="56"/>
  <c r="F1024" i="56"/>
  <c r="B1025" i="56"/>
  <c r="C1025" i="56"/>
  <c r="F1025" i="56"/>
  <c r="B1026" i="56"/>
  <c r="C1026" i="56"/>
  <c r="F1026" i="56"/>
  <c r="B1027" i="56"/>
  <c r="C1027" i="56"/>
  <c r="F1027" i="56"/>
  <c r="B1009" i="56"/>
  <c r="B1010" i="56"/>
  <c r="B1011" i="56"/>
  <c r="C1009" i="56"/>
  <c r="C1010" i="56"/>
  <c r="C1011" i="56"/>
  <c r="F1009" i="56"/>
  <c r="F1010" i="56"/>
  <c r="F1011" i="56"/>
  <c r="B1012" i="56"/>
  <c r="B1013" i="56"/>
  <c r="B1014" i="56"/>
  <c r="C1012" i="56"/>
  <c r="C1013" i="56"/>
  <c r="C1014" i="56"/>
  <c r="F1012" i="56"/>
  <c r="F1013" i="56"/>
  <c r="F1014" i="56"/>
  <c r="B1015" i="56"/>
  <c r="C1015" i="56"/>
  <c r="F1015" i="56"/>
  <c r="B1016" i="56"/>
  <c r="C1016" i="56"/>
  <c r="F1016" i="56"/>
  <c r="B1017" i="56"/>
  <c r="C1017" i="56"/>
  <c r="F1017" i="56"/>
  <c r="B999" i="56"/>
  <c r="B1000" i="56"/>
  <c r="B1001" i="56"/>
  <c r="C999" i="56"/>
  <c r="C1000" i="56"/>
  <c r="C1001" i="56"/>
  <c r="F999" i="56"/>
  <c r="F1000" i="56"/>
  <c r="F1001" i="56"/>
  <c r="B1002" i="56"/>
  <c r="B1003" i="56"/>
  <c r="B1004" i="56"/>
  <c r="C1002" i="56"/>
  <c r="C1003" i="56"/>
  <c r="C1004" i="56"/>
  <c r="F1002" i="56"/>
  <c r="F1003" i="56"/>
  <c r="F1004" i="56"/>
  <c r="B1005" i="56"/>
  <c r="C1005" i="56"/>
  <c r="F1005" i="56"/>
  <c r="B1006" i="56"/>
  <c r="C1006" i="56"/>
  <c r="F1006" i="56"/>
  <c r="B1007" i="56"/>
  <c r="C1007" i="56"/>
  <c r="F1007" i="56"/>
  <c r="B989" i="56"/>
  <c r="B990" i="56"/>
  <c r="B991" i="56"/>
  <c r="C989" i="56"/>
  <c r="C990" i="56"/>
  <c r="C991" i="56"/>
  <c r="F989" i="56"/>
  <c r="F990" i="56"/>
  <c r="F991" i="56"/>
  <c r="B992" i="56"/>
  <c r="B993" i="56"/>
  <c r="B994" i="56"/>
  <c r="C992" i="56"/>
  <c r="C993" i="56"/>
  <c r="C994" i="56"/>
  <c r="F992" i="56"/>
  <c r="F993" i="56"/>
  <c r="F994" i="56"/>
  <c r="B995" i="56"/>
  <c r="C995" i="56"/>
  <c r="F995" i="56"/>
  <c r="B996" i="56"/>
  <c r="C996" i="56"/>
  <c r="F996" i="56"/>
  <c r="B997" i="56"/>
  <c r="C997" i="56"/>
  <c r="F997" i="56"/>
  <c r="B979" i="56"/>
  <c r="B980" i="56"/>
  <c r="B981" i="56"/>
  <c r="C979" i="56"/>
  <c r="C980" i="56"/>
  <c r="C981" i="56"/>
  <c r="F979" i="56"/>
  <c r="F980" i="56"/>
  <c r="F981" i="56"/>
  <c r="B982" i="56"/>
  <c r="B983" i="56"/>
  <c r="B984" i="56"/>
  <c r="C982" i="56"/>
  <c r="C983" i="56"/>
  <c r="C984" i="56"/>
  <c r="F982" i="56"/>
  <c r="F983" i="56"/>
  <c r="F984" i="56"/>
  <c r="B985" i="56"/>
  <c r="C985" i="56"/>
  <c r="F985" i="56"/>
  <c r="B986" i="56"/>
  <c r="C986" i="56"/>
  <c r="F986" i="56"/>
  <c r="B987" i="56"/>
  <c r="C987" i="56"/>
  <c r="F987" i="56"/>
  <c r="B969" i="56"/>
  <c r="B970" i="56"/>
  <c r="B971" i="56"/>
  <c r="C969" i="56"/>
  <c r="C970" i="56"/>
  <c r="C971" i="56"/>
  <c r="F969" i="56"/>
  <c r="F970" i="56"/>
  <c r="F971" i="56"/>
  <c r="B972" i="56"/>
  <c r="B973" i="56"/>
  <c r="B974" i="56"/>
  <c r="C972" i="56"/>
  <c r="C973" i="56"/>
  <c r="C974" i="56"/>
  <c r="F972" i="56"/>
  <c r="F973" i="56"/>
  <c r="F974" i="56"/>
  <c r="B975" i="56"/>
  <c r="C975" i="56"/>
  <c r="F975" i="56"/>
  <c r="B976" i="56"/>
  <c r="C976" i="56"/>
  <c r="F976" i="56"/>
  <c r="B977" i="56"/>
  <c r="C977" i="56"/>
  <c r="F977" i="56"/>
  <c r="B959" i="56"/>
  <c r="B960" i="56"/>
  <c r="B961" i="56"/>
  <c r="C959" i="56"/>
  <c r="C960" i="56"/>
  <c r="C961" i="56"/>
  <c r="F959" i="56"/>
  <c r="F960" i="56"/>
  <c r="F961" i="56"/>
  <c r="B962" i="56"/>
  <c r="B963" i="56"/>
  <c r="B964" i="56"/>
  <c r="C962" i="56"/>
  <c r="C963" i="56"/>
  <c r="C964" i="56"/>
  <c r="F962" i="56"/>
  <c r="F963" i="56"/>
  <c r="F964" i="56"/>
  <c r="B965" i="56"/>
  <c r="C965" i="56"/>
  <c r="F965" i="56"/>
  <c r="B966" i="56"/>
  <c r="C966" i="56"/>
  <c r="F966" i="56"/>
  <c r="B967" i="56"/>
  <c r="C967" i="56"/>
  <c r="F967" i="56"/>
  <c r="B949" i="56"/>
  <c r="B950" i="56"/>
  <c r="B951" i="56"/>
  <c r="C949" i="56"/>
  <c r="C950" i="56"/>
  <c r="C951" i="56"/>
  <c r="F949" i="56"/>
  <c r="F950" i="56"/>
  <c r="F951" i="56"/>
  <c r="B952" i="56"/>
  <c r="B953" i="56"/>
  <c r="B954" i="56"/>
  <c r="C952" i="56"/>
  <c r="C953" i="56"/>
  <c r="C954" i="56"/>
  <c r="F952" i="56"/>
  <c r="F953" i="56"/>
  <c r="F954" i="56"/>
  <c r="B955" i="56"/>
  <c r="C955" i="56"/>
  <c r="F955" i="56"/>
  <c r="B956" i="56"/>
  <c r="C956" i="56"/>
  <c r="F956" i="56"/>
  <c r="B957" i="56"/>
  <c r="C957" i="56"/>
  <c r="F957" i="56"/>
  <c r="B939" i="56"/>
  <c r="B940" i="56"/>
  <c r="B941" i="56"/>
  <c r="C939" i="56"/>
  <c r="C940" i="56"/>
  <c r="C941" i="56"/>
  <c r="F939" i="56"/>
  <c r="F940" i="56"/>
  <c r="F941" i="56"/>
  <c r="B942" i="56"/>
  <c r="B943" i="56"/>
  <c r="B944" i="56"/>
  <c r="C942" i="56"/>
  <c r="C943" i="56"/>
  <c r="C944" i="56"/>
  <c r="F942" i="56"/>
  <c r="F943" i="56"/>
  <c r="F944" i="56"/>
  <c r="B945" i="56"/>
  <c r="C945" i="56"/>
  <c r="F945" i="56"/>
  <c r="B946" i="56"/>
  <c r="C946" i="56"/>
  <c r="F946" i="56"/>
  <c r="B947" i="56"/>
  <c r="C947" i="56"/>
  <c r="F947" i="56"/>
  <c r="B929" i="56"/>
  <c r="B930" i="56"/>
  <c r="B931" i="56"/>
  <c r="C929" i="56"/>
  <c r="C930" i="56"/>
  <c r="C931" i="56"/>
  <c r="F929" i="56"/>
  <c r="F930" i="56"/>
  <c r="F931" i="56"/>
  <c r="B932" i="56"/>
  <c r="B933" i="56"/>
  <c r="B934" i="56"/>
  <c r="C932" i="56"/>
  <c r="C933" i="56"/>
  <c r="C934" i="56"/>
  <c r="F932" i="56"/>
  <c r="F933" i="56"/>
  <c r="F934" i="56"/>
  <c r="B935" i="56"/>
  <c r="C935" i="56"/>
  <c r="F935" i="56"/>
  <c r="B936" i="56"/>
  <c r="C936" i="56"/>
  <c r="F936" i="56"/>
  <c r="B937" i="56"/>
  <c r="C937" i="56"/>
  <c r="F937" i="56"/>
  <c r="B919" i="56"/>
  <c r="B920" i="56"/>
  <c r="B921" i="56"/>
  <c r="C919" i="56"/>
  <c r="C920" i="56"/>
  <c r="C921" i="56"/>
  <c r="F919" i="56"/>
  <c r="F920" i="56"/>
  <c r="F921" i="56"/>
  <c r="B922" i="56"/>
  <c r="B923" i="56"/>
  <c r="B924" i="56"/>
  <c r="C922" i="56"/>
  <c r="C923" i="56"/>
  <c r="C924" i="56"/>
  <c r="F922" i="56"/>
  <c r="F923" i="56"/>
  <c r="F924" i="56"/>
  <c r="B925" i="56"/>
  <c r="C925" i="56"/>
  <c r="F925" i="56"/>
  <c r="B926" i="56"/>
  <c r="C926" i="56"/>
  <c r="F926" i="56"/>
  <c r="B927" i="56"/>
  <c r="C927" i="56"/>
  <c r="F927" i="56"/>
  <c r="B909" i="56"/>
  <c r="B910" i="56"/>
  <c r="B911" i="56"/>
  <c r="C909" i="56"/>
  <c r="C910" i="56"/>
  <c r="C911" i="56"/>
  <c r="F909" i="56"/>
  <c r="F910" i="56"/>
  <c r="F911" i="56"/>
  <c r="B912" i="56"/>
  <c r="B913" i="56"/>
  <c r="B914" i="56"/>
  <c r="C912" i="56"/>
  <c r="C913" i="56"/>
  <c r="C914" i="56"/>
  <c r="F912" i="56"/>
  <c r="F913" i="56"/>
  <c r="F914" i="56"/>
  <c r="B915" i="56"/>
  <c r="C915" i="56"/>
  <c r="F915" i="56"/>
  <c r="B916" i="56"/>
  <c r="C916" i="56"/>
  <c r="F916" i="56"/>
  <c r="B917" i="56"/>
  <c r="C917" i="56"/>
  <c r="F917" i="56"/>
  <c r="B899" i="56"/>
  <c r="B900" i="56"/>
  <c r="B901" i="56"/>
  <c r="C899" i="56"/>
  <c r="C900" i="56"/>
  <c r="C901" i="56"/>
  <c r="F899" i="56"/>
  <c r="F900" i="56"/>
  <c r="F901" i="56"/>
  <c r="B902" i="56"/>
  <c r="B903" i="56"/>
  <c r="B904" i="56"/>
  <c r="C902" i="56"/>
  <c r="C903" i="56"/>
  <c r="C904" i="56"/>
  <c r="F902" i="56"/>
  <c r="F903" i="56"/>
  <c r="F904" i="56"/>
  <c r="B905" i="56"/>
  <c r="C905" i="56"/>
  <c r="F905" i="56"/>
  <c r="B906" i="56"/>
  <c r="C906" i="56"/>
  <c r="F906" i="56"/>
  <c r="B907" i="56"/>
  <c r="C907" i="56"/>
  <c r="F907" i="56"/>
  <c r="B889" i="56"/>
  <c r="B890" i="56"/>
  <c r="B891" i="56"/>
  <c r="C889" i="56"/>
  <c r="C890" i="56"/>
  <c r="C891" i="56"/>
  <c r="F889" i="56"/>
  <c r="F890" i="56"/>
  <c r="F891" i="56"/>
  <c r="B892" i="56"/>
  <c r="B893" i="56"/>
  <c r="B894" i="56"/>
  <c r="C892" i="56"/>
  <c r="C893" i="56"/>
  <c r="C894" i="56"/>
  <c r="F892" i="56"/>
  <c r="F893" i="56"/>
  <c r="F894" i="56"/>
  <c r="B895" i="56"/>
  <c r="C895" i="56"/>
  <c r="F895" i="56"/>
  <c r="B896" i="56"/>
  <c r="C896" i="56"/>
  <c r="F896" i="56"/>
  <c r="B897" i="56"/>
  <c r="C897" i="56"/>
  <c r="F897" i="56"/>
  <c r="B879" i="56"/>
  <c r="B880" i="56"/>
  <c r="B881" i="56"/>
  <c r="C879" i="56"/>
  <c r="C880" i="56"/>
  <c r="C881" i="56"/>
  <c r="F879" i="56"/>
  <c r="F880" i="56"/>
  <c r="F881" i="56"/>
  <c r="B882" i="56"/>
  <c r="B883" i="56"/>
  <c r="B884" i="56"/>
  <c r="C882" i="56"/>
  <c r="C883" i="56"/>
  <c r="C884" i="56"/>
  <c r="F882" i="56"/>
  <c r="F883" i="56"/>
  <c r="F884" i="56"/>
  <c r="B885" i="56"/>
  <c r="C885" i="56"/>
  <c r="F885" i="56"/>
  <c r="B886" i="56"/>
  <c r="C886" i="56"/>
  <c r="F886" i="56"/>
  <c r="B887" i="56"/>
  <c r="C887" i="56"/>
  <c r="F887" i="56"/>
  <c r="B869" i="56"/>
  <c r="B870" i="56"/>
  <c r="B871" i="56"/>
  <c r="C869" i="56"/>
  <c r="C870" i="56"/>
  <c r="C871" i="56"/>
  <c r="F869" i="56"/>
  <c r="F870" i="56"/>
  <c r="F871" i="56"/>
  <c r="B872" i="56"/>
  <c r="B873" i="56"/>
  <c r="B874" i="56"/>
  <c r="C872" i="56"/>
  <c r="C873" i="56"/>
  <c r="C874" i="56"/>
  <c r="F872" i="56"/>
  <c r="F873" i="56"/>
  <c r="F874" i="56"/>
  <c r="B875" i="56"/>
  <c r="C875" i="56"/>
  <c r="F875" i="56"/>
  <c r="B876" i="56"/>
  <c r="C876" i="56"/>
  <c r="F876" i="56"/>
  <c r="B877" i="56"/>
  <c r="C877" i="56"/>
  <c r="F877" i="56"/>
  <c r="B859" i="56"/>
  <c r="B860" i="56"/>
  <c r="B861" i="56"/>
  <c r="C859" i="56"/>
  <c r="C860" i="56"/>
  <c r="C861" i="56"/>
  <c r="F859" i="56"/>
  <c r="F860" i="56"/>
  <c r="F861" i="56"/>
  <c r="B862" i="56"/>
  <c r="B863" i="56"/>
  <c r="B864" i="56"/>
  <c r="C862" i="56"/>
  <c r="C863" i="56"/>
  <c r="C864" i="56"/>
  <c r="F862" i="56"/>
  <c r="F863" i="56"/>
  <c r="F864" i="56"/>
  <c r="B865" i="56"/>
  <c r="C865" i="56"/>
  <c r="F865" i="56"/>
  <c r="B866" i="56"/>
  <c r="C866" i="56"/>
  <c r="F866" i="56"/>
  <c r="B867" i="56"/>
  <c r="C867" i="56"/>
  <c r="F867" i="56"/>
  <c r="B849" i="56"/>
  <c r="B850" i="56"/>
  <c r="B851" i="56"/>
  <c r="C849" i="56"/>
  <c r="C850" i="56"/>
  <c r="C851" i="56"/>
  <c r="F849" i="56"/>
  <c r="F850" i="56"/>
  <c r="F851" i="56"/>
  <c r="B852" i="56"/>
  <c r="B853" i="56"/>
  <c r="B854" i="56"/>
  <c r="C852" i="56"/>
  <c r="C853" i="56"/>
  <c r="C854" i="56"/>
  <c r="F852" i="56"/>
  <c r="F853" i="56"/>
  <c r="F854" i="56"/>
  <c r="B855" i="56"/>
  <c r="C855" i="56"/>
  <c r="F855" i="56"/>
  <c r="B856" i="56"/>
  <c r="C856" i="56"/>
  <c r="F856" i="56"/>
  <c r="B857" i="56"/>
  <c r="C857" i="56"/>
  <c r="F857" i="56"/>
  <c r="B839" i="56"/>
  <c r="B840" i="56"/>
  <c r="B841" i="56"/>
  <c r="C839" i="56"/>
  <c r="C840" i="56"/>
  <c r="C841" i="56"/>
  <c r="F839" i="56"/>
  <c r="F840" i="56"/>
  <c r="F841" i="56"/>
  <c r="B842" i="56"/>
  <c r="B843" i="56"/>
  <c r="B844" i="56"/>
  <c r="C842" i="56"/>
  <c r="C843" i="56"/>
  <c r="C844" i="56"/>
  <c r="F842" i="56"/>
  <c r="F843" i="56"/>
  <c r="F844" i="56"/>
  <c r="B845" i="56"/>
  <c r="C845" i="56"/>
  <c r="F845" i="56"/>
  <c r="B846" i="56"/>
  <c r="C846" i="56"/>
  <c r="F846" i="56"/>
  <c r="B847" i="56"/>
  <c r="C847" i="56"/>
  <c r="F847" i="56"/>
  <c r="B829" i="56"/>
  <c r="B830" i="56"/>
  <c r="B831" i="56"/>
  <c r="C829" i="56"/>
  <c r="C830" i="56"/>
  <c r="C831" i="56"/>
  <c r="F829" i="56"/>
  <c r="F830" i="56"/>
  <c r="F831" i="56"/>
  <c r="B832" i="56"/>
  <c r="B833" i="56"/>
  <c r="B834" i="56"/>
  <c r="C832" i="56"/>
  <c r="C833" i="56"/>
  <c r="C834" i="56"/>
  <c r="F832" i="56"/>
  <c r="F833" i="56"/>
  <c r="F834" i="56"/>
  <c r="B835" i="56"/>
  <c r="C835" i="56"/>
  <c r="F835" i="56"/>
  <c r="B836" i="56"/>
  <c r="C836" i="56"/>
  <c r="F836" i="56"/>
  <c r="B837" i="56"/>
  <c r="C837" i="56"/>
  <c r="F837" i="56"/>
  <c r="B819" i="56"/>
  <c r="B820" i="56"/>
  <c r="B821" i="56"/>
  <c r="C819" i="56"/>
  <c r="C820" i="56"/>
  <c r="C821" i="56"/>
  <c r="F819" i="56"/>
  <c r="F820" i="56"/>
  <c r="F821" i="56"/>
  <c r="B822" i="56"/>
  <c r="B823" i="56"/>
  <c r="B824" i="56"/>
  <c r="C822" i="56"/>
  <c r="C823" i="56"/>
  <c r="C824" i="56"/>
  <c r="F822" i="56"/>
  <c r="F823" i="56"/>
  <c r="F824" i="56"/>
  <c r="B825" i="56"/>
  <c r="C825" i="56"/>
  <c r="F825" i="56"/>
  <c r="B826" i="56"/>
  <c r="C826" i="56"/>
  <c r="F826" i="56"/>
  <c r="B827" i="56"/>
  <c r="C827" i="56"/>
  <c r="F827" i="56"/>
  <c r="B809" i="56"/>
  <c r="B810" i="56"/>
  <c r="B811" i="56"/>
  <c r="C809" i="56"/>
  <c r="C810" i="56"/>
  <c r="C811" i="56"/>
  <c r="F809" i="56"/>
  <c r="F810" i="56"/>
  <c r="F811" i="56"/>
  <c r="B812" i="56"/>
  <c r="B813" i="56"/>
  <c r="B814" i="56"/>
  <c r="C812" i="56"/>
  <c r="C813" i="56"/>
  <c r="C814" i="56"/>
  <c r="F812" i="56"/>
  <c r="F813" i="56"/>
  <c r="F814" i="56"/>
  <c r="B815" i="56"/>
  <c r="C815" i="56"/>
  <c r="F815" i="56"/>
  <c r="B816" i="56"/>
  <c r="C816" i="56"/>
  <c r="F816" i="56"/>
  <c r="B817" i="56"/>
  <c r="C817" i="56"/>
  <c r="F817" i="56"/>
  <c r="B799" i="56"/>
  <c r="B800" i="56"/>
  <c r="B801" i="56"/>
  <c r="C799" i="56"/>
  <c r="C800" i="56"/>
  <c r="C801" i="56"/>
  <c r="F799" i="56"/>
  <c r="F800" i="56"/>
  <c r="F801" i="56"/>
  <c r="B802" i="56"/>
  <c r="B803" i="56"/>
  <c r="B804" i="56"/>
  <c r="C802" i="56"/>
  <c r="C803" i="56"/>
  <c r="C804" i="56"/>
  <c r="F802" i="56"/>
  <c r="F803" i="56"/>
  <c r="F804" i="56"/>
  <c r="B805" i="56"/>
  <c r="C805" i="56"/>
  <c r="F805" i="56"/>
  <c r="B806" i="56"/>
  <c r="C806" i="56"/>
  <c r="F806" i="56"/>
  <c r="B807" i="56"/>
  <c r="C807" i="56"/>
  <c r="F807" i="56"/>
  <c r="B789" i="56"/>
  <c r="B790" i="56"/>
  <c r="B791" i="56"/>
  <c r="C789" i="56"/>
  <c r="C790" i="56"/>
  <c r="C791" i="56"/>
  <c r="F789" i="56"/>
  <c r="F790" i="56"/>
  <c r="F791" i="56"/>
  <c r="B792" i="56"/>
  <c r="B793" i="56"/>
  <c r="B794" i="56"/>
  <c r="C792" i="56"/>
  <c r="C793" i="56"/>
  <c r="C794" i="56"/>
  <c r="F792" i="56"/>
  <c r="F793" i="56"/>
  <c r="F794" i="56"/>
  <c r="B795" i="56"/>
  <c r="C795" i="56"/>
  <c r="F795" i="56"/>
  <c r="B796" i="56"/>
  <c r="C796" i="56"/>
  <c r="F796" i="56"/>
  <c r="B797" i="56"/>
  <c r="C797" i="56"/>
  <c r="F797" i="56"/>
  <c r="B779" i="56"/>
  <c r="B780" i="56"/>
  <c r="B781" i="56"/>
  <c r="C779" i="56"/>
  <c r="C780" i="56"/>
  <c r="C781" i="56"/>
  <c r="F779" i="56"/>
  <c r="F780" i="56"/>
  <c r="F781" i="56"/>
  <c r="B782" i="56"/>
  <c r="B783" i="56"/>
  <c r="B784" i="56"/>
  <c r="C782" i="56"/>
  <c r="C783" i="56"/>
  <c r="C784" i="56"/>
  <c r="F782" i="56"/>
  <c r="F783" i="56"/>
  <c r="F784" i="56"/>
  <c r="B785" i="56"/>
  <c r="C785" i="56"/>
  <c r="F785" i="56"/>
  <c r="B786" i="56"/>
  <c r="C786" i="56"/>
  <c r="F786" i="56"/>
  <c r="B787" i="56"/>
  <c r="C787" i="56"/>
  <c r="F787" i="56"/>
  <c r="B769" i="56"/>
  <c r="B770" i="56"/>
  <c r="B771" i="56"/>
  <c r="C769" i="56"/>
  <c r="C770" i="56"/>
  <c r="C771" i="56"/>
  <c r="F769" i="56"/>
  <c r="F770" i="56"/>
  <c r="F771" i="56"/>
  <c r="B772" i="56"/>
  <c r="B773" i="56"/>
  <c r="B774" i="56"/>
  <c r="C772" i="56"/>
  <c r="C773" i="56"/>
  <c r="C774" i="56"/>
  <c r="F772" i="56"/>
  <c r="F773" i="56"/>
  <c r="F774" i="56"/>
  <c r="B759" i="56"/>
  <c r="B760" i="56"/>
  <c r="B761" i="56"/>
  <c r="C759" i="56"/>
  <c r="C760" i="56"/>
  <c r="C761" i="56"/>
  <c r="F759" i="56"/>
  <c r="F760" i="56"/>
  <c r="F761" i="56"/>
  <c r="B762" i="56"/>
  <c r="B763" i="56"/>
  <c r="B764" i="56"/>
  <c r="C762" i="56"/>
  <c r="C763" i="56"/>
  <c r="C764" i="56"/>
  <c r="F762" i="56"/>
  <c r="F763" i="56"/>
  <c r="F764" i="56"/>
  <c r="B775" i="56"/>
  <c r="C775" i="56"/>
  <c r="F775" i="56"/>
  <c r="B776" i="56"/>
  <c r="C776" i="56"/>
  <c r="F776" i="56"/>
  <c r="B777" i="56"/>
  <c r="C777" i="56"/>
  <c r="F777" i="56"/>
  <c r="B765" i="56"/>
  <c r="C765" i="56"/>
  <c r="F765" i="56"/>
  <c r="B766" i="56"/>
  <c r="C766" i="56"/>
  <c r="F766" i="56"/>
  <c r="B767" i="56"/>
  <c r="C767" i="56"/>
  <c r="F767" i="56"/>
  <c r="B749" i="56"/>
  <c r="B750" i="56"/>
  <c r="B751" i="56"/>
  <c r="C749" i="56"/>
  <c r="C750" i="56"/>
  <c r="C751" i="56"/>
  <c r="F749" i="56"/>
  <c r="F750" i="56"/>
  <c r="F751" i="56"/>
  <c r="B752" i="56"/>
  <c r="B753" i="56"/>
  <c r="B754" i="56"/>
  <c r="C752" i="56"/>
  <c r="C753" i="56"/>
  <c r="C754" i="56"/>
  <c r="F752" i="56"/>
  <c r="F753" i="56"/>
  <c r="F754" i="56"/>
  <c r="B755" i="56"/>
  <c r="C755" i="56"/>
  <c r="F755" i="56"/>
  <c r="B756" i="56"/>
  <c r="C756" i="56"/>
  <c r="F756" i="56"/>
  <c r="B757" i="56"/>
  <c r="C757" i="56"/>
  <c r="F757" i="56"/>
  <c r="B739" i="56"/>
  <c r="B740" i="56"/>
  <c r="B741" i="56"/>
  <c r="C739" i="56"/>
  <c r="C740" i="56"/>
  <c r="C741" i="56"/>
  <c r="F739" i="56"/>
  <c r="F740" i="56"/>
  <c r="F741" i="56"/>
  <c r="B742" i="56"/>
  <c r="B743" i="56"/>
  <c r="B744" i="56"/>
  <c r="C742" i="56"/>
  <c r="C743" i="56"/>
  <c r="C744" i="56"/>
  <c r="F742" i="56"/>
  <c r="F743" i="56"/>
  <c r="F744" i="56"/>
  <c r="B745" i="56"/>
  <c r="C745" i="56"/>
  <c r="F745" i="56"/>
  <c r="B746" i="56"/>
  <c r="C746" i="56"/>
  <c r="F746" i="56"/>
  <c r="B747" i="56"/>
  <c r="C747" i="56"/>
  <c r="F747" i="56"/>
  <c r="B729" i="56"/>
  <c r="B730" i="56"/>
  <c r="B731" i="56"/>
  <c r="C729" i="56"/>
  <c r="C730" i="56"/>
  <c r="C731" i="56"/>
  <c r="F729" i="56"/>
  <c r="F730" i="56"/>
  <c r="F731" i="56"/>
  <c r="B732" i="56"/>
  <c r="B733" i="56"/>
  <c r="B734" i="56"/>
  <c r="C732" i="56"/>
  <c r="C733" i="56"/>
  <c r="C734" i="56"/>
  <c r="F732" i="56"/>
  <c r="F733" i="56"/>
  <c r="F734" i="56"/>
  <c r="B735" i="56"/>
  <c r="C735" i="56"/>
  <c r="F735" i="56"/>
  <c r="B736" i="56"/>
  <c r="C736" i="56"/>
  <c r="F736" i="56"/>
  <c r="B737" i="56"/>
  <c r="C737" i="56"/>
  <c r="F737" i="56"/>
  <c r="B719" i="56"/>
  <c r="B720" i="56"/>
  <c r="B721" i="56"/>
  <c r="C719" i="56"/>
  <c r="C720" i="56"/>
  <c r="C721" i="56"/>
  <c r="F719" i="56"/>
  <c r="F720" i="56"/>
  <c r="F721" i="56"/>
  <c r="B722" i="56"/>
  <c r="B723" i="56"/>
  <c r="B724" i="56"/>
  <c r="C722" i="56"/>
  <c r="C723" i="56"/>
  <c r="C724" i="56"/>
  <c r="F722" i="56"/>
  <c r="F723" i="56"/>
  <c r="F724" i="56"/>
  <c r="B725" i="56"/>
  <c r="C725" i="56"/>
  <c r="F725" i="56"/>
  <c r="B726" i="56"/>
  <c r="C726" i="56"/>
  <c r="F726" i="56"/>
  <c r="B727" i="56"/>
  <c r="C727" i="56"/>
  <c r="F727" i="56"/>
  <c r="B709" i="56"/>
  <c r="B710" i="56"/>
  <c r="B711" i="56"/>
  <c r="C709" i="56"/>
  <c r="C710" i="56"/>
  <c r="C711" i="56"/>
  <c r="F709" i="56"/>
  <c r="F710" i="56"/>
  <c r="F711" i="56"/>
  <c r="B712" i="56"/>
  <c r="B713" i="56"/>
  <c r="B714" i="56"/>
  <c r="C712" i="56"/>
  <c r="C713" i="56"/>
  <c r="C714" i="56"/>
  <c r="F712" i="56"/>
  <c r="F713" i="56"/>
  <c r="F714" i="56"/>
  <c r="B715" i="56"/>
  <c r="C715" i="56"/>
  <c r="F715" i="56"/>
  <c r="B716" i="56"/>
  <c r="C716" i="56"/>
  <c r="F716" i="56"/>
  <c r="B717" i="56"/>
  <c r="C717" i="56"/>
  <c r="F717" i="56"/>
  <c r="B699" i="56"/>
  <c r="B700" i="56"/>
  <c r="B701" i="56"/>
  <c r="C699" i="56"/>
  <c r="C700" i="56"/>
  <c r="C701" i="56"/>
  <c r="F699" i="56"/>
  <c r="F700" i="56"/>
  <c r="F701" i="56"/>
  <c r="B702" i="56"/>
  <c r="B703" i="56"/>
  <c r="B704" i="56"/>
  <c r="C702" i="56"/>
  <c r="C703" i="56"/>
  <c r="C704" i="56"/>
  <c r="F702" i="56"/>
  <c r="F703" i="56"/>
  <c r="F704" i="56"/>
  <c r="B705" i="56"/>
  <c r="C705" i="56"/>
  <c r="F705" i="56"/>
  <c r="B706" i="56"/>
  <c r="C706" i="56"/>
  <c r="F706" i="56"/>
  <c r="B707" i="56"/>
  <c r="C707" i="56"/>
  <c r="F707" i="56"/>
  <c r="B689" i="56"/>
  <c r="B690" i="56"/>
  <c r="B691" i="56"/>
  <c r="C689" i="56"/>
  <c r="C690" i="56"/>
  <c r="C691" i="56"/>
  <c r="F689" i="56"/>
  <c r="F690" i="56"/>
  <c r="F691" i="56"/>
  <c r="B692" i="56"/>
  <c r="B693" i="56"/>
  <c r="B694" i="56"/>
  <c r="C692" i="56"/>
  <c r="C693" i="56"/>
  <c r="C694" i="56"/>
  <c r="F692" i="56"/>
  <c r="F693" i="56"/>
  <c r="F694" i="56"/>
  <c r="B695" i="56"/>
  <c r="C695" i="56"/>
  <c r="F695" i="56"/>
  <c r="B696" i="56"/>
  <c r="C696" i="56"/>
  <c r="F696" i="56"/>
  <c r="B697" i="56"/>
  <c r="C697" i="56"/>
  <c r="F697" i="56"/>
  <c r="B679" i="56"/>
  <c r="B680" i="56"/>
  <c r="B681" i="56"/>
  <c r="C679" i="56"/>
  <c r="C680" i="56"/>
  <c r="C681" i="56"/>
  <c r="F679" i="56"/>
  <c r="F680" i="56"/>
  <c r="F681" i="56"/>
  <c r="B682" i="56"/>
  <c r="B683" i="56"/>
  <c r="B684" i="56"/>
  <c r="C682" i="56"/>
  <c r="C683" i="56"/>
  <c r="C684" i="56"/>
  <c r="F682" i="56"/>
  <c r="F683" i="56"/>
  <c r="F684" i="56"/>
  <c r="B685" i="56"/>
  <c r="C685" i="56"/>
  <c r="F685" i="56"/>
  <c r="B686" i="56"/>
  <c r="C686" i="56"/>
  <c r="F686" i="56"/>
  <c r="B687" i="56"/>
  <c r="C687" i="56"/>
  <c r="F687" i="56"/>
  <c r="B669" i="56"/>
  <c r="B670" i="56"/>
  <c r="B671" i="56"/>
  <c r="C669" i="56"/>
  <c r="C670" i="56"/>
  <c r="C671" i="56"/>
  <c r="F669" i="56"/>
  <c r="F670" i="56"/>
  <c r="F671" i="56"/>
  <c r="B672" i="56"/>
  <c r="B673" i="56"/>
  <c r="B674" i="56"/>
  <c r="C672" i="56"/>
  <c r="C673" i="56"/>
  <c r="C674" i="56"/>
  <c r="F672" i="56"/>
  <c r="F673" i="56"/>
  <c r="F674" i="56"/>
  <c r="B675" i="56"/>
  <c r="C675" i="56"/>
  <c r="F675" i="56"/>
  <c r="B676" i="56"/>
  <c r="C676" i="56"/>
  <c r="F676" i="56"/>
  <c r="B677" i="56"/>
  <c r="C677" i="56"/>
  <c r="F677" i="56"/>
  <c r="B659" i="56"/>
  <c r="B660" i="56"/>
  <c r="B661" i="56"/>
  <c r="C659" i="56"/>
  <c r="C660" i="56"/>
  <c r="C661" i="56"/>
  <c r="F659" i="56"/>
  <c r="F660" i="56"/>
  <c r="F661" i="56"/>
  <c r="B662" i="56"/>
  <c r="B663" i="56"/>
  <c r="B664" i="56"/>
  <c r="C662" i="56"/>
  <c r="C663" i="56"/>
  <c r="C664" i="56"/>
  <c r="F662" i="56"/>
  <c r="F663" i="56"/>
  <c r="F664" i="56"/>
  <c r="B665" i="56"/>
  <c r="C665" i="56"/>
  <c r="F665" i="56"/>
  <c r="B666" i="56"/>
  <c r="C666" i="56"/>
  <c r="F666" i="56"/>
  <c r="B667" i="56"/>
  <c r="C667" i="56"/>
  <c r="F667" i="56"/>
  <c r="B649" i="56"/>
  <c r="B650" i="56"/>
  <c r="B651" i="56"/>
  <c r="C649" i="56"/>
  <c r="C650" i="56"/>
  <c r="C651" i="56"/>
  <c r="F649" i="56"/>
  <c r="F650" i="56"/>
  <c r="F651" i="56"/>
  <c r="B652" i="56"/>
  <c r="B653" i="56"/>
  <c r="B654" i="56"/>
  <c r="C652" i="56"/>
  <c r="C653" i="56"/>
  <c r="C654" i="56"/>
  <c r="F652" i="56"/>
  <c r="F653" i="56"/>
  <c r="F654" i="56"/>
  <c r="B655" i="56"/>
  <c r="C655" i="56"/>
  <c r="F655" i="56"/>
  <c r="B656" i="56"/>
  <c r="C656" i="56"/>
  <c r="F656" i="56"/>
  <c r="B657" i="56"/>
  <c r="C657" i="56"/>
  <c r="F657" i="56"/>
  <c r="B639" i="56"/>
  <c r="B640" i="56"/>
  <c r="B641" i="56"/>
  <c r="C639" i="56"/>
  <c r="C640" i="56"/>
  <c r="C641" i="56"/>
  <c r="F639" i="56"/>
  <c r="F640" i="56"/>
  <c r="F641" i="56"/>
  <c r="B642" i="56"/>
  <c r="B643" i="56"/>
  <c r="B644" i="56"/>
  <c r="C642" i="56"/>
  <c r="C643" i="56"/>
  <c r="C644" i="56"/>
  <c r="F642" i="56"/>
  <c r="F643" i="56"/>
  <c r="F644" i="56"/>
  <c r="B645" i="56"/>
  <c r="C645" i="56"/>
  <c r="F645" i="56"/>
  <c r="B646" i="56"/>
  <c r="C646" i="56"/>
  <c r="F646" i="56"/>
  <c r="B647" i="56"/>
  <c r="C647" i="56"/>
  <c r="F647" i="56"/>
  <c r="B629" i="56"/>
  <c r="B630" i="56"/>
  <c r="B631" i="56"/>
  <c r="C629" i="56"/>
  <c r="C630" i="56"/>
  <c r="C631" i="56"/>
  <c r="F629" i="56"/>
  <c r="F630" i="56"/>
  <c r="F631" i="56"/>
  <c r="B632" i="56"/>
  <c r="B633" i="56"/>
  <c r="B634" i="56"/>
  <c r="C632" i="56"/>
  <c r="C633" i="56"/>
  <c r="C634" i="56"/>
  <c r="F632" i="56"/>
  <c r="F633" i="56"/>
  <c r="F634" i="56"/>
  <c r="B635" i="56"/>
  <c r="C635" i="56"/>
  <c r="F635" i="56"/>
  <c r="B636" i="56"/>
  <c r="C636" i="56"/>
  <c r="F636" i="56"/>
  <c r="B637" i="56"/>
  <c r="C637" i="56"/>
  <c r="F637" i="56"/>
  <c r="C638" i="56"/>
  <c r="D638" i="56"/>
  <c r="E638" i="56"/>
  <c r="F638" i="56"/>
  <c r="B619" i="56"/>
  <c r="B620" i="56"/>
  <c r="B621" i="56"/>
  <c r="C619" i="56"/>
  <c r="C620" i="56"/>
  <c r="C621" i="56"/>
  <c r="F619" i="56"/>
  <c r="F620" i="56"/>
  <c r="F621" i="56"/>
  <c r="B622" i="56"/>
  <c r="B623" i="56"/>
  <c r="B624" i="56"/>
  <c r="C622" i="56"/>
  <c r="C623" i="56"/>
  <c r="C624" i="56"/>
  <c r="F622" i="56"/>
  <c r="F623" i="56"/>
  <c r="F624" i="56"/>
  <c r="B625" i="56"/>
  <c r="C625" i="56"/>
  <c r="F625" i="56"/>
  <c r="B626" i="56"/>
  <c r="C626" i="56"/>
  <c r="F626" i="56"/>
  <c r="B627" i="56"/>
  <c r="C627" i="56"/>
  <c r="F627" i="56"/>
  <c r="B609" i="56"/>
  <c r="B610" i="56"/>
  <c r="B611" i="56"/>
  <c r="C609" i="56"/>
  <c r="C610" i="56"/>
  <c r="C611" i="56"/>
  <c r="F609" i="56"/>
  <c r="F610" i="56"/>
  <c r="F611" i="56"/>
  <c r="B612" i="56"/>
  <c r="B613" i="56"/>
  <c r="B614" i="56"/>
  <c r="C612" i="56"/>
  <c r="C613" i="56"/>
  <c r="C614" i="56"/>
  <c r="F612" i="56"/>
  <c r="F613" i="56"/>
  <c r="F614" i="56"/>
  <c r="B615" i="56"/>
  <c r="C615" i="56"/>
  <c r="F615" i="56"/>
  <c r="B616" i="56"/>
  <c r="C616" i="56"/>
  <c r="F616" i="56"/>
  <c r="B617" i="56"/>
  <c r="C617" i="56"/>
  <c r="F617" i="56"/>
  <c r="B599" i="56"/>
  <c r="B600" i="56"/>
  <c r="B601" i="56"/>
  <c r="C599" i="56"/>
  <c r="C600" i="56"/>
  <c r="C601" i="56"/>
  <c r="F599" i="56"/>
  <c r="F600" i="56"/>
  <c r="F601" i="56"/>
  <c r="B602" i="56"/>
  <c r="B603" i="56"/>
  <c r="B604" i="56"/>
  <c r="C602" i="56"/>
  <c r="C603" i="56"/>
  <c r="C604" i="56"/>
  <c r="F602" i="56"/>
  <c r="F603" i="56"/>
  <c r="F604" i="56"/>
  <c r="B605" i="56"/>
  <c r="C605" i="56"/>
  <c r="F605" i="56"/>
  <c r="B606" i="56"/>
  <c r="C606" i="56"/>
  <c r="F606" i="56"/>
  <c r="B607" i="56"/>
  <c r="C607" i="56"/>
  <c r="F607" i="56"/>
  <c r="B589" i="56"/>
  <c r="B590" i="56"/>
  <c r="B591" i="56"/>
  <c r="C589" i="56"/>
  <c r="C590" i="56"/>
  <c r="C591" i="56"/>
  <c r="F589" i="56"/>
  <c r="F590" i="56"/>
  <c r="F591" i="56"/>
  <c r="B592" i="56"/>
  <c r="B593" i="56"/>
  <c r="B594" i="56"/>
  <c r="C592" i="56"/>
  <c r="C593" i="56"/>
  <c r="C594" i="56"/>
  <c r="F592" i="56"/>
  <c r="F593" i="56"/>
  <c r="F594" i="56"/>
  <c r="B595" i="56"/>
  <c r="C595" i="56"/>
  <c r="F595" i="56"/>
  <c r="B596" i="56"/>
  <c r="C596" i="56"/>
  <c r="F596" i="56"/>
  <c r="B597" i="56"/>
  <c r="C597" i="56"/>
  <c r="F597" i="56"/>
  <c r="B579" i="56"/>
  <c r="B580" i="56"/>
  <c r="B581" i="56"/>
  <c r="C579" i="56"/>
  <c r="C580" i="56"/>
  <c r="C581" i="56"/>
  <c r="F579" i="56"/>
  <c r="F580" i="56"/>
  <c r="F581" i="56"/>
  <c r="B582" i="56"/>
  <c r="B583" i="56"/>
  <c r="B584" i="56"/>
  <c r="C582" i="56"/>
  <c r="C583" i="56"/>
  <c r="C584" i="56"/>
  <c r="F582" i="56"/>
  <c r="F583" i="56"/>
  <c r="F584" i="56"/>
  <c r="B585" i="56"/>
  <c r="C585" i="56"/>
  <c r="F585" i="56"/>
  <c r="B586" i="56"/>
  <c r="C586" i="56"/>
  <c r="F586" i="56"/>
  <c r="B587" i="56"/>
  <c r="C587" i="56"/>
  <c r="F587" i="56"/>
  <c r="B569" i="56"/>
  <c r="B570" i="56"/>
  <c r="B571" i="56"/>
  <c r="C569" i="56"/>
  <c r="C570" i="56"/>
  <c r="C571" i="56"/>
  <c r="F569" i="56"/>
  <c r="F570" i="56"/>
  <c r="F571" i="56"/>
  <c r="B572" i="56"/>
  <c r="B573" i="56"/>
  <c r="B574" i="56"/>
  <c r="C572" i="56"/>
  <c r="C573" i="56"/>
  <c r="C574" i="56"/>
  <c r="F572" i="56"/>
  <c r="F573" i="56"/>
  <c r="F574" i="56"/>
  <c r="B575" i="56"/>
  <c r="C575" i="56"/>
  <c r="F575" i="56"/>
  <c r="B576" i="56"/>
  <c r="C576" i="56"/>
  <c r="F576" i="56"/>
  <c r="B577" i="56"/>
  <c r="C577" i="56"/>
  <c r="F577" i="56"/>
  <c r="B559" i="56"/>
  <c r="B560" i="56"/>
  <c r="B561" i="56"/>
  <c r="C559" i="56"/>
  <c r="C560" i="56"/>
  <c r="C561" i="56"/>
  <c r="F559" i="56"/>
  <c r="F560" i="56"/>
  <c r="F561" i="56"/>
  <c r="B562" i="56"/>
  <c r="B563" i="56"/>
  <c r="B564" i="56"/>
  <c r="C562" i="56"/>
  <c r="C563" i="56"/>
  <c r="C564" i="56"/>
  <c r="F562" i="56"/>
  <c r="F563" i="56"/>
  <c r="F564" i="56"/>
  <c r="B565" i="56"/>
  <c r="C565" i="56"/>
  <c r="F565" i="56"/>
  <c r="B566" i="56"/>
  <c r="C566" i="56"/>
  <c r="F566" i="56"/>
  <c r="B567" i="56"/>
  <c r="C567" i="56"/>
  <c r="F567" i="56"/>
  <c r="B549" i="56"/>
  <c r="B550" i="56"/>
  <c r="B551" i="56"/>
  <c r="C549" i="56"/>
  <c r="C550" i="56"/>
  <c r="C551" i="56"/>
  <c r="F549" i="56"/>
  <c r="F550" i="56"/>
  <c r="F551" i="56"/>
  <c r="B552" i="56"/>
  <c r="B553" i="56"/>
  <c r="B554" i="56"/>
  <c r="C552" i="56"/>
  <c r="C553" i="56"/>
  <c r="C554" i="56"/>
  <c r="F552" i="56"/>
  <c r="F553" i="56"/>
  <c r="F554" i="56"/>
  <c r="B555" i="56"/>
  <c r="C555" i="56"/>
  <c r="F555" i="56"/>
  <c r="B556" i="56"/>
  <c r="C556" i="56"/>
  <c r="F556" i="56"/>
  <c r="B557" i="56"/>
  <c r="C557" i="56"/>
  <c r="F557" i="56"/>
  <c r="B539" i="56"/>
  <c r="B540" i="56"/>
  <c r="B541" i="56"/>
  <c r="C539" i="56"/>
  <c r="C540" i="56"/>
  <c r="C541" i="56"/>
  <c r="F539" i="56"/>
  <c r="F540" i="56"/>
  <c r="F541" i="56"/>
  <c r="B542" i="56"/>
  <c r="B543" i="56"/>
  <c r="B544" i="56"/>
  <c r="C542" i="56"/>
  <c r="C543" i="56"/>
  <c r="C544" i="56"/>
  <c r="F542" i="56"/>
  <c r="F543" i="56"/>
  <c r="F544" i="56"/>
  <c r="B545" i="56"/>
  <c r="C545" i="56"/>
  <c r="F545" i="56"/>
  <c r="B546" i="56"/>
  <c r="C546" i="56"/>
  <c r="F546" i="56"/>
  <c r="B547" i="56"/>
  <c r="C547" i="56"/>
  <c r="F547" i="56"/>
  <c r="B529" i="56"/>
  <c r="B530" i="56"/>
  <c r="B531" i="56"/>
  <c r="C529" i="56"/>
  <c r="C530" i="56"/>
  <c r="C531" i="56"/>
  <c r="F529" i="56"/>
  <c r="F530" i="56"/>
  <c r="F531" i="56"/>
  <c r="B532" i="56"/>
  <c r="B533" i="56"/>
  <c r="B534" i="56"/>
  <c r="C532" i="56"/>
  <c r="C533" i="56"/>
  <c r="C534" i="56"/>
  <c r="F532" i="56"/>
  <c r="F533" i="56"/>
  <c r="F534" i="56"/>
  <c r="B535" i="56"/>
  <c r="C535" i="56"/>
  <c r="F535" i="56"/>
  <c r="B536" i="56"/>
  <c r="C536" i="56"/>
  <c r="F536" i="56"/>
  <c r="B537" i="56"/>
  <c r="C537" i="56"/>
  <c r="F537" i="56"/>
  <c r="B519" i="56"/>
  <c r="B520" i="56"/>
  <c r="B521" i="56"/>
  <c r="C519" i="56"/>
  <c r="C520" i="56"/>
  <c r="C521" i="56"/>
  <c r="F519" i="56"/>
  <c r="F520" i="56"/>
  <c r="F521" i="56"/>
  <c r="B522" i="56"/>
  <c r="B523" i="56"/>
  <c r="B524" i="56"/>
  <c r="C522" i="56"/>
  <c r="C523" i="56"/>
  <c r="C524" i="56"/>
  <c r="F522" i="56"/>
  <c r="F523" i="56"/>
  <c r="F524" i="56"/>
  <c r="B525" i="56"/>
  <c r="C525" i="56"/>
  <c r="F525" i="56"/>
  <c r="B526" i="56"/>
  <c r="C526" i="56"/>
  <c r="F526" i="56"/>
  <c r="B527" i="56"/>
  <c r="C527" i="56"/>
  <c r="F527" i="56"/>
  <c r="B509" i="56"/>
  <c r="B510" i="56"/>
  <c r="B511" i="56"/>
  <c r="C509" i="56"/>
  <c r="C510" i="56"/>
  <c r="C511" i="56"/>
  <c r="F509" i="56"/>
  <c r="F510" i="56"/>
  <c r="F511" i="56"/>
  <c r="B512" i="56"/>
  <c r="B513" i="56"/>
  <c r="B514" i="56"/>
  <c r="C512" i="56"/>
  <c r="C513" i="56"/>
  <c r="C514" i="56"/>
  <c r="F512" i="56"/>
  <c r="F513" i="56"/>
  <c r="F514" i="56"/>
  <c r="B515" i="56"/>
  <c r="C515" i="56"/>
  <c r="F515" i="56"/>
  <c r="B516" i="56"/>
  <c r="C516" i="56"/>
  <c r="F516" i="56"/>
  <c r="B517" i="56"/>
  <c r="C517" i="56"/>
  <c r="F517" i="56"/>
  <c r="B499" i="56"/>
  <c r="B500" i="56"/>
  <c r="B501" i="56"/>
  <c r="C499" i="56"/>
  <c r="C500" i="56"/>
  <c r="C501" i="56"/>
  <c r="F499" i="56"/>
  <c r="F500" i="56"/>
  <c r="F501" i="56"/>
  <c r="B502" i="56"/>
  <c r="B503" i="56"/>
  <c r="B504" i="56"/>
  <c r="C502" i="56"/>
  <c r="C503" i="56"/>
  <c r="C504" i="56"/>
  <c r="F502" i="56"/>
  <c r="F503" i="56"/>
  <c r="F504" i="56"/>
  <c r="B505" i="56"/>
  <c r="C505" i="56"/>
  <c r="F505" i="56"/>
  <c r="B506" i="56"/>
  <c r="C506" i="56"/>
  <c r="F506" i="56"/>
  <c r="B507" i="56"/>
  <c r="C507" i="56"/>
  <c r="F507" i="56"/>
  <c r="B489" i="56"/>
  <c r="B490" i="56"/>
  <c r="B491" i="56"/>
  <c r="C489" i="56"/>
  <c r="C490" i="56"/>
  <c r="C491" i="56"/>
  <c r="F489" i="56"/>
  <c r="F490" i="56"/>
  <c r="F491" i="56"/>
  <c r="B492" i="56"/>
  <c r="B493" i="56"/>
  <c r="B494" i="56"/>
  <c r="C492" i="56"/>
  <c r="C493" i="56"/>
  <c r="C494" i="56"/>
  <c r="F492" i="56"/>
  <c r="F493" i="56"/>
  <c r="F494" i="56"/>
  <c r="B495" i="56"/>
  <c r="C495" i="56"/>
  <c r="F495" i="56"/>
  <c r="B496" i="56"/>
  <c r="C496" i="56"/>
  <c r="F496" i="56"/>
  <c r="B497" i="56"/>
  <c r="C497" i="56"/>
  <c r="F497" i="56"/>
  <c r="B479" i="56"/>
  <c r="B480" i="56"/>
  <c r="B481" i="56"/>
  <c r="C479" i="56"/>
  <c r="C480" i="56"/>
  <c r="C481" i="56"/>
  <c r="F479" i="56"/>
  <c r="F480" i="56"/>
  <c r="F481" i="56"/>
  <c r="B482" i="56"/>
  <c r="B483" i="56"/>
  <c r="B484" i="56"/>
  <c r="C482" i="56"/>
  <c r="C483" i="56"/>
  <c r="C484" i="56"/>
  <c r="F482" i="56"/>
  <c r="F483" i="56"/>
  <c r="F484" i="56"/>
  <c r="B485" i="56"/>
  <c r="C485" i="56"/>
  <c r="F485" i="56"/>
  <c r="B486" i="56"/>
  <c r="C486" i="56"/>
  <c r="F486" i="56"/>
  <c r="B487" i="56"/>
  <c r="C487" i="56"/>
  <c r="F487" i="56"/>
  <c r="B469" i="56"/>
  <c r="B470" i="56"/>
  <c r="B471" i="56"/>
  <c r="C469" i="56"/>
  <c r="C470" i="56"/>
  <c r="C471" i="56"/>
  <c r="F469" i="56"/>
  <c r="F470" i="56"/>
  <c r="F471" i="56"/>
  <c r="B472" i="56"/>
  <c r="B473" i="56"/>
  <c r="B474" i="56"/>
  <c r="C472" i="56"/>
  <c r="C473" i="56"/>
  <c r="C474" i="56"/>
  <c r="F472" i="56"/>
  <c r="F473" i="56"/>
  <c r="F474" i="56"/>
  <c r="B475" i="56"/>
  <c r="C475" i="56"/>
  <c r="F475" i="56"/>
  <c r="B476" i="56"/>
  <c r="C476" i="56"/>
  <c r="F476" i="56"/>
  <c r="B477" i="56"/>
  <c r="C477" i="56"/>
  <c r="F477" i="56"/>
  <c r="B461" i="56"/>
  <c r="C461" i="56"/>
  <c r="F461" i="56"/>
  <c r="B462" i="56"/>
  <c r="C462" i="56"/>
  <c r="F462" i="56"/>
  <c r="B459" i="56"/>
  <c r="C459" i="56"/>
  <c r="F459" i="56"/>
  <c r="B460" i="56"/>
  <c r="C460" i="56"/>
  <c r="F460" i="56"/>
  <c r="B463" i="56"/>
  <c r="C463" i="56"/>
  <c r="F463" i="56"/>
  <c r="B464" i="56"/>
  <c r="C464" i="56"/>
  <c r="F464" i="56"/>
  <c r="B465" i="56"/>
  <c r="C465" i="56"/>
  <c r="F465" i="56"/>
  <c r="B466" i="56"/>
  <c r="C466" i="56"/>
  <c r="F466" i="56"/>
  <c r="B467" i="56"/>
  <c r="C467" i="56"/>
  <c r="F467" i="56"/>
  <c r="B449" i="56"/>
  <c r="C449" i="56"/>
  <c r="F449" i="56"/>
  <c r="B450" i="56"/>
  <c r="C450" i="56"/>
  <c r="F450" i="56"/>
  <c r="B451" i="56"/>
  <c r="C451" i="56"/>
  <c r="F451" i="56"/>
  <c r="B452" i="56"/>
  <c r="C452" i="56"/>
  <c r="F452" i="56"/>
  <c r="B453" i="56"/>
  <c r="C453" i="56"/>
  <c r="F453" i="56"/>
  <c r="B454" i="56"/>
  <c r="C454" i="56"/>
  <c r="F454" i="56"/>
  <c r="B455" i="56"/>
  <c r="C455" i="56"/>
  <c r="F455" i="56"/>
  <c r="B456" i="56"/>
  <c r="C456" i="56"/>
  <c r="F456" i="56"/>
  <c r="B457" i="56"/>
  <c r="C457" i="56"/>
  <c r="F457" i="56"/>
  <c r="B439" i="56"/>
  <c r="C439" i="56"/>
  <c r="F439" i="56"/>
  <c r="B440" i="56"/>
  <c r="C440" i="56"/>
  <c r="F440" i="56"/>
  <c r="B441" i="56"/>
  <c r="C441" i="56"/>
  <c r="F441" i="56"/>
  <c r="B442" i="56"/>
  <c r="C442" i="56"/>
  <c r="F442" i="56"/>
  <c r="B443" i="56"/>
  <c r="C443" i="56"/>
  <c r="F443" i="56"/>
  <c r="B444" i="56"/>
  <c r="C444" i="56"/>
  <c r="F444" i="56"/>
  <c r="B445" i="56"/>
  <c r="C445" i="56"/>
  <c r="F445" i="56"/>
  <c r="B446" i="56"/>
  <c r="C446" i="56"/>
  <c r="F446" i="56"/>
  <c r="B447" i="56"/>
  <c r="C447" i="56"/>
  <c r="F447" i="56"/>
  <c r="B429" i="56"/>
  <c r="C429" i="56"/>
  <c r="F429" i="56"/>
  <c r="B430" i="56"/>
  <c r="C430" i="56"/>
  <c r="F430" i="56"/>
  <c r="B431" i="56"/>
  <c r="C431" i="56"/>
  <c r="F431" i="56"/>
  <c r="B432" i="56"/>
  <c r="C432" i="56"/>
  <c r="F432" i="56"/>
  <c r="B433" i="56"/>
  <c r="C433" i="56"/>
  <c r="F433" i="56"/>
  <c r="B434" i="56"/>
  <c r="C434" i="56"/>
  <c r="F434" i="56"/>
  <c r="B435" i="56"/>
  <c r="C435" i="56"/>
  <c r="F435" i="56"/>
  <c r="B436" i="56"/>
  <c r="C436" i="56"/>
  <c r="F436" i="56"/>
  <c r="B437" i="56"/>
  <c r="C437" i="56"/>
  <c r="F437" i="56"/>
  <c r="B420" i="56"/>
  <c r="C420" i="56"/>
  <c r="F420" i="56"/>
  <c r="B421" i="56"/>
  <c r="C421" i="56"/>
  <c r="F421" i="56"/>
  <c r="B422" i="56"/>
  <c r="C422" i="56"/>
  <c r="F422" i="56"/>
  <c r="B423" i="56"/>
  <c r="C423" i="56"/>
  <c r="F423" i="56"/>
  <c r="B424" i="56"/>
  <c r="C424" i="56"/>
  <c r="F424" i="56"/>
  <c r="B425" i="56"/>
  <c r="C425" i="56"/>
  <c r="F425" i="56"/>
  <c r="B419" i="56"/>
  <c r="C419" i="56"/>
  <c r="F419" i="56"/>
  <c r="B426" i="56"/>
  <c r="C426" i="56"/>
  <c r="F426" i="56"/>
  <c r="B427" i="56"/>
  <c r="C427" i="56"/>
  <c r="F427" i="56"/>
  <c r="B410" i="56"/>
  <c r="C410" i="56"/>
  <c r="F410" i="56"/>
  <c r="B411" i="56"/>
  <c r="C411" i="56"/>
  <c r="F411" i="56"/>
  <c r="B412" i="56"/>
  <c r="C412" i="56"/>
  <c r="F412" i="56"/>
  <c r="B413" i="56"/>
  <c r="C413" i="56"/>
  <c r="F413" i="56"/>
  <c r="B414" i="56"/>
  <c r="C414" i="56"/>
  <c r="F414" i="56"/>
  <c r="B415" i="56"/>
  <c r="C415" i="56"/>
  <c r="F415" i="56"/>
  <c r="B416" i="56"/>
  <c r="C416" i="56"/>
  <c r="F416" i="56"/>
  <c r="B409" i="56"/>
  <c r="C409" i="56"/>
  <c r="F409" i="56"/>
  <c r="B417" i="56"/>
  <c r="C417" i="56"/>
  <c r="F417" i="56"/>
  <c r="B400" i="56"/>
  <c r="C400" i="56"/>
  <c r="F400" i="56"/>
  <c r="B401" i="56"/>
  <c r="C401" i="56"/>
  <c r="F401" i="56"/>
  <c r="B402" i="56"/>
  <c r="C402" i="56"/>
  <c r="F402" i="56"/>
  <c r="B403" i="56"/>
  <c r="C403" i="56"/>
  <c r="F403" i="56"/>
  <c r="B404" i="56"/>
  <c r="C404" i="56"/>
  <c r="F404" i="56"/>
  <c r="B405" i="56"/>
  <c r="C405" i="56"/>
  <c r="F405" i="56"/>
  <c r="B406" i="56"/>
  <c r="C406" i="56"/>
  <c r="F406" i="56"/>
  <c r="B399" i="56"/>
  <c r="C399" i="56"/>
  <c r="F399" i="56"/>
  <c r="B407" i="56"/>
  <c r="C407" i="56"/>
  <c r="F407" i="56"/>
  <c r="B391" i="56"/>
  <c r="C391" i="56"/>
  <c r="F391" i="56"/>
  <c r="B392" i="56"/>
  <c r="C392" i="56"/>
  <c r="F392" i="56"/>
  <c r="B390" i="56"/>
  <c r="C390" i="56"/>
  <c r="F390" i="56"/>
  <c r="B393" i="56"/>
  <c r="C393" i="56"/>
  <c r="F393" i="56"/>
  <c r="B394" i="56"/>
  <c r="C394" i="56"/>
  <c r="F394" i="56"/>
  <c r="B395" i="56"/>
  <c r="C395" i="56"/>
  <c r="F395" i="56"/>
  <c r="B389" i="56"/>
  <c r="C389" i="56"/>
  <c r="F389" i="56"/>
  <c r="B396" i="56"/>
  <c r="C396" i="56"/>
  <c r="F396" i="56"/>
  <c r="B397" i="56"/>
  <c r="C397" i="56"/>
  <c r="F397" i="56"/>
  <c r="B380" i="56"/>
  <c r="C380" i="56"/>
  <c r="F380" i="56"/>
  <c r="B381" i="56"/>
  <c r="C381" i="56"/>
  <c r="F381" i="56"/>
  <c r="B382" i="56"/>
  <c r="C382" i="56"/>
  <c r="F382" i="56"/>
  <c r="B383" i="56"/>
  <c r="C383" i="56"/>
  <c r="F383" i="56"/>
  <c r="B384" i="56"/>
  <c r="C384" i="56"/>
  <c r="F384" i="56"/>
  <c r="B379" i="56"/>
  <c r="C379" i="56"/>
  <c r="F379" i="56"/>
  <c r="B385" i="56"/>
  <c r="C385" i="56"/>
  <c r="F385" i="56"/>
  <c r="B386" i="56"/>
  <c r="C386" i="56"/>
  <c r="F386" i="56"/>
  <c r="B387" i="56"/>
  <c r="C387" i="56"/>
  <c r="F387" i="56"/>
  <c r="B369" i="56"/>
  <c r="C369" i="56"/>
  <c r="F369" i="56"/>
  <c r="B370" i="56"/>
  <c r="C370" i="56"/>
  <c r="F370" i="56"/>
  <c r="B371" i="56"/>
  <c r="C371" i="56"/>
  <c r="F371" i="56"/>
  <c r="B372" i="56"/>
  <c r="C372" i="56"/>
  <c r="F372" i="56"/>
  <c r="B373" i="56"/>
  <c r="C373" i="56"/>
  <c r="F373" i="56"/>
  <c r="B374" i="56"/>
  <c r="C374" i="56"/>
  <c r="F374" i="56"/>
  <c r="B375" i="56"/>
  <c r="C375" i="56"/>
  <c r="F375" i="56"/>
  <c r="B376" i="56"/>
  <c r="C376" i="56"/>
  <c r="F376" i="56"/>
  <c r="B377" i="56"/>
  <c r="C377" i="56"/>
  <c r="F377" i="56"/>
  <c r="B359" i="56"/>
  <c r="C359" i="56"/>
  <c r="F359" i="56"/>
  <c r="B360" i="56"/>
  <c r="C360" i="56"/>
  <c r="F360" i="56"/>
  <c r="B361" i="56"/>
  <c r="C361" i="56"/>
  <c r="F361" i="56"/>
  <c r="B362" i="56"/>
  <c r="C362" i="56"/>
  <c r="F362" i="56"/>
  <c r="B363" i="56"/>
  <c r="C363" i="56"/>
  <c r="F363" i="56"/>
  <c r="B364" i="56"/>
  <c r="C364" i="56"/>
  <c r="F364" i="56"/>
  <c r="B365" i="56"/>
  <c r="C365" i="56"/>
  <c r="F365" i="56"/>
  <c r="B366" i="56"/>
  <c r="C366" i="56"/>
  <c r="F366" i="56"/>
  <c r="B367" i="56"/>
  <c r="C367" i="56"/>
  <c r="F367" i="56"/>
  <c r="B349" i="56"/>
  <c r="C349" i="56"/>
  <c r="F349" i="56"/>
  <c r="B350" i="56"/>
  <c r="C350" i="56"/>
  <c r="F350" i="56"/>
  <c r="B351" i="56"/>
  <c r="C351" i="56"/>
  <c r="F351" i="56"/>
  <c r="B352" i="56"/>
  <c r="C352" i="56"/>
  <c r="F352" i="56"/>
  <c r="B353" i="56"/>
  <c r="C353" i="56"/>
  <c r="F353" i="56"/>
  <c r="B354" i="56"/>
  <c r="C354" i="56"/>
  <c r="F354" i="56"/>
  <c r="B355" i="56"/>
  <c r="C355" i="56"/>
  <c r="F355" i="56"/>
  <c r="B356" i="56"/>
  <c r="C356" i="56"/>
  <c r="F356" i="56"/>
  <c r="B357" i="56"/>
  <c r="C357" i="56"/>
  <c r="F357" i="56"/>
  <c r="B344" i="56"/>
  <c r="C344" i="56"/>
  <c r="F344" i="56"/>
  <c r="B340" i="56"/>
  <c r="C340" i="56"/>
  <c r="F340" i="56"/>
  <c r="B341" i="56"/>
  <c r="C341" i="56"/>
  <c r="F341" i="56"/>
  <c r="B339" i="56"/>
  <c r="C339" i="56"/>
  <c r="F339" i="56"/>
  <c r="B342" i="56"/>
  <c r="C342" i="56"/>
  <c r="F342" i="56"/>
  <c r="B343" i="56"/>
  <c r="C343" i="56"/>
  <c r="F343" i="56"/>
  <c r="B345" i="56"/>
  <c r="C345" i="56"/>
  <c r="F345" i="56"/>
  <c r="B346" i="56"/>
  <c r="C346" i="56"/>
  <c r="F346" i="56"/>
  <c r="B347" i="56"/>
  <c r="C347" i="56"/>
  <c r="F347" i="56"/>
  <c r="B329" i="56"/>
  <c r="C329" i="56"/>
  <c r="F329" i="56"/>
  <c r="B330" i="56"/>
  <c r="C330" i="56"/>
  <c r="F330" i="56"/>
  <c r="B331" i="56"/>
  <c r="C331" i="56"/>
  <c r="F331" i="56"/>
  <c r="B332" i="56"/>
  <c r="C332" i="56"/>
  <c r="F332" i="56"/>
  <c r="B333" i="56"/>
  <c r="C333" i="56"/>
  <c r="F333" i="56"/>
  <c r="B334" i="56"/>
  <c r="C334" i="56"/>
  <c r="F334" i="56"/>
  <c r="B335" i="56"/>
  <c r="C335" i="56"/>
  <c r="F335" i="56"/>
  <c r="B336" i="56"/>
  <c r="C336" i="56"/>
  <c r="F336" i="56"/>
  <c r="B337" i="56"/>
  <c r="C337" i="56"/>
  <c r="F337" i="56"/>
  <c r="B319" i="56"/>
  <c r="C319" i="56"/>
  <c r="F319" i="56"/>
  <c r="B320" i="56"/>
  <c r="C320" i="56"/>
  <c r="F320" i="56"/>
  <c r="B321" i="56"/>
  <c r="C321" i="56"/>
  <c r="F321" i="56"/>
  <c r="B322" i="56"/>
  <c r="C322" i="56"/>
  <c r="F322" i="56"/>
  <c r="B323" i="56"/>
  <c r="C323" i="56"/>
  <c r="F323" i="56"/>
  <c r="B324" i="56"/>
  <c r="C324" i="56"/>
  <c r="F324" i="56"/>
  <c r="B325" i="56"/>
  <c r="C325" i="56"/>
  <c r="F325" i="56"/>
  <c r="B326" i="56"/>
  <c r="C326" i="56"/>
  <c r="F326" i="56"/>
  <c r="B327" i="56"/>
  <c r="C327" i="56"/>
  <c r="F327" i="56"/>
  <c r="B310" i="56"/>
  <c r="C310" i="56"/>
  <c r="F310" i="56"/>
  <c r="B311" i="56"/>
  <c r="C311" i="56"/>
  <c r="F311" i="56"/>
  <c r="B313" i="56"/>
  <c r="C313" i="56"/>
  <c r="F313" i="56"/>
  <c r="B312" i="56"/>
  <c r="C312" i="56"/>
  <c r="F312" i="56"/>
  <c r="B314" i="56"/>
  <c r="C314" i="56"/>
  <c r="F314" i="56"/>
  <c r="B315" i="56"/>
  <c r="C315" i="56"/>
  <c r="F315" i="56"/>
  <c r="B309" i="56"/>
  <c r="C309" i="56"/>
  <c r="F309" i="56"/>
  <c r="B316" i="56"/>
  <c r="C316" i="56"/>
  <c r="F316" i="56"/>
  <c r="B317" i="56"/>
  <c r="C317" i="56"/>
  <c r="F317" i="56"/>
  <c r="B303" i="56"/>
  <c r="C303" i="56"/>
  <c r="F303" i="56"/>
  <c r="B304" i="56"/>
  <c r="C304" i="56"/>
  <c r="F304" i="56"/>
  <c r="B300" i="56"/>
  <c r="C300" i="56"/>
  <c r="F300" i="56"/>
  <c r="B301" i="56"/>
  <c r="C301" i="56"/>
  <c r="F301" i="56"/>
  <c r="B302" i="56"/>
  <c r="C302" i="56"/>
  <c r="F302" i="56"/>
  <c r="B305" i="56"/>
  <c r="C305" i="56"/>
  <c r="F305" i="56"/>
  <c r="B306" i="56"/>
  <c r="C306" i="56"/>
  <c r="F306" i="56"/>
  <c r="B299" i="56"/>
  <c r="C299" i="56"/>
  <c r="F299" i="56"/>
  <c r="B307" i="56"/>
  <c r="C307" i="56"/>
  <c r="F307" i="56"/>
  <c r="B289" i="56"/>
  <c r="C289" i="56"/>
  <c r="F289" i="56"/>
  <c r="B290" i="56"/>
  <c r="C290" i="56"/>
  <c r="F290" i="56"/>
  <c r="B291" i="56"/>
  <c r="C291" i="56"/>
  <c r="F291" i="56"/>
  <c r="B292" i="56"/>
  <c r="C292" i="56"/>
  <c r="F292" i="56"/>
  <c r="B293" i="56"/>
  <c r="C293" i="56"/>
  <c r="F293" i="56"/>
  <c r="B294" i="56"/>
  <c r="C294" i="56"/>
  <c r="F294" i="56"/>
  <c r="B295" i="56"/>
  <c r="C295" i="56"/>
  <c r="F295" i="56"/>
  <c r="B296" i="56"/>
  <c r="C296" i="56"/>
  <c r="F296" i="56"/>
  <c r="B297" i="56"/>
  <c r="C297" i="56"/>
  <c r="F297" i="56"/>
  <c r="B283" i="56"/>
  <c r="C283" i="56"/>
  <c r="F283" i="56"/>
  <c r="B284" i="56"/>
  <c r="C284" i="56"/>
  <c r="F284" i="56"/>
  <c r="B285" i="56"/>
  <c r="C285" i="56"/>
  <c r="F285" i="56"/>
  <c r="B286" i="56"/>
  <c r="C286" i="56"/>
  <c r="F286" i="56"/>
  <c r="B280" i="56"/>
  <c r="C280" i="56"/>
  <c r="F280" i="56"/>
  <c r="B279" i="56"/>
  <c r="C279" i="56"/>
  <c r="F279" i="56"/>
  <c r="B281" i="56"/>
  <c r="C281" i="56"/>
  <c r="F281" i="56"/>
  <c r="B282" i="56"/>
  <c r="C282" i="56"/>
  <c r="F282" i="56"/>
  <c r="B287" i="56"/>
  <c r="C287" i="56"/>
  <c r="F287" i="56"/>
  <c r="B269" i="56"/>
  <c r="C269" i="56"/>
  <c r="F269" i="56"/>
  <c r="B270" i="56"/>
  <c r="C270" i="56"/>
  <c r="F270" i="56"/>
  <c r="B271" i="56"/>
  <c r="C271" i="56"/>
  <c r="F271" i="56"/>
  <c r="B272" i="56"/>
  <c r="C272" i="56"/>
  <c r="F272" i="56"/>
  <c r="B273" i="56"/>
  <c r="C273" i="56"/>
  <c r="F273" i="56"/>
  <c r="B274" i="56"/>
  <c r="C274" i="56"/>
  <c r="F274" i="56"/>
  <c r="B275" i="56"/>
  <c r="C275" i="56"/>
  <c r="F275" i="56"/>
  <c r="B276" i="56"/>
  <c r="C276" i="56"/>
  <c r="F276" i="56"/>
  <c r="B277" i="56"/>
  <c r="C277" i="56"/>
  <c r="F277" i="56"/>
  <c r="B260" i="56"/>
  <c r="C260" i="56"/>
  <c r="F260" i="56"/>
  <c r="B261" i="56"/>
  <c r="C261" i="56"/>
  <c r="F261" i="56"/>
  <c r="B262" i="56"/>
  <c r="C262" i="56"/>
  <c r="F262" i="56"/>
  <c r="B263" i="56"/>
  <c r="C263" i="56"/>
  <c r="F263" i="56"/>
  <c r="B264" i="56"/>
  <c r="C264" i="56"/>
  <c r="F264" i="56"/>
  <c r="B265" i="56"/>
  <c r="C265" i="56"/>
  <c r="F265" i="56"/>
  <c r="B266" i="56"/>
  <c r="C266" i="56"/>
  <c r="F266" i="56"/>
  <c r="B259" i="56"/>
  <c r="C259" i="56"/>
  <c r="F259" i="56"/>
  <c r="B267" i="56"/>
  <c r="C267" i="56"/>
  <c r="F267" i="56"/>
  <c r="B255" i="56"/>
  <c r="C255" i="56"/>
  <c r="F255" i="56"/>
  <c r="B250" i="56"/>
  <c r="C250" i="56"/>
  <c r="F250" i="56"/>
  <c r="B251" i="56"/>
  <c r="C251" i="56"/>
  <c r="F251" i="56"/>
  <c r="B252" i="56"/>
  <c r="C252" i="56"/>
  <c r="F252" i="56"/>
  <c r="B253" i="56"/>
  <c r="C253" i="56"/>
  <c r="F253" i="56"/>
  <c r="B254" i="56"/>
  <c r="C254" i="56"/>
  <c r="F254" i="56"/>
  <c r="B256" i="56"/>
  <c r="C256" i="56"/>
  <c r="F256" i="56"/>
  <c r="B257" i="56"/>
  <c r="C257" i="56"/>
  <c r="F257" i="56"/>
  <c r="B249" i="56"/>
  <c r="C249" i="56"/>
  <c r="F249" i="56"/>
  <c r="B239" i="56"/>
  <c r="C239" i="56"/>
  <c r="F239" i="56"/>
  <c r="B240" i="56"/>
  <c r="C240" i="56"/>
  <c r="F240" i="56"/>
  <c r="B241" i="56"/>
  <c r="C241" i="56"/>
  <c r="F241" i="56"/>
  <c r="B242" i="56"/>
  <c r="C242" i="56"/>
  <c r="F242" i="56"/>
  <c r="B243" i="56"/>
  <c r="C243" i="56"/>
  <c r="F243" i="56"/>
  <c r="B244" i="56"/>
  <c r="C244" i="56"/>
  <c r="F244" i="56"/>
  <c r="B245" i="56"/>
  <c r="C245" i="56"/>
  <c r="F245" i="56"/>
  <c r="B246" i="56"/>
  <c r="C246" i="56"/>
  <c r="F246" i="56"/>
  <c r="B247" i="56"/>
  <c r="C247" i="56"/>
  <c r="F247" i="56"/>
  <c r="B232" i="56"/>
  <c r="C232" i="56"/>
  <c r="F232" i="56"/>
  <c r="B233" i="56"/>
  <c r="C233" i="56"/>
  <c r="F233" i="56"/>
  <c r="B231" i="56"/>
  <c r="C231" i="56"/>
  <c r="F231" i="56"/>
  <c r="B234" i="56"/>
  <c r="C234" i="56"/>
  <c r="F234" i="56"/>
  <c r="B235" i="56"/>
  <c r="C235" i="56"/>
  <c r="F235" i="56"/>
  <c r="B230" i="56"/>
  <c r="C230" i="56"/>
  <c r="F230" i="56"/>
  <c r="B236" i="56"/>
  <c r="C236" i="56"/>
  <c r="F236" i="56"/>
  <c r="B237" i="56"/>
  <c r="C237" i="56"/>
  <c r="F237" i="56"/>
  <c r="B229" i="56"/>
  <c r="C229" i="56"/>
  <c r="F229" i="56"/>
  <c r="B222" i="56"/>
  <c r="C222" i="56"/>
  <c r="F222" i="56"/>
  <c r="B224" i="56"/>
  <c r="C224" i="56"/>
  <c r="F224" i="56"/>
  <c r="B226" i="56"/>
  <c r="C226" i="56"/>
  <c r="F226" i="56"/>
  <c r="B219" i="56"/>
  <c r="C219" i="56"/>
  <c r="F219" i="56"/>
  <c r="B220" i="56"/>
  <c r="C220" i="56"/>
  <c r="F220" i="56"/>
  <c r="B221" i="56"/>
  <c r="C221" i="56"/>
  <c r="F221" i="56"/>
  <c r="B223" i="56"/>
  <c r="C223" i="56"/>
  <c r="F223" i="56"/>
  <c r="B225" i="56"/>
  <c r="C225" i="56"/>
  <c r="F225" i="56"/>
  <c r="B227" i="56"/>
  <c r="C227" i="56"/>
  <c r="F227" i="56"/>
  <c r="B217" i="56"/>
  <c r="C217" i="56"/>
  <c r="F217" i="56"/>
  <c r="B210" i="56"/>
  <c r="C210" i="56"/>
  <c r="F210" i="56"/>
  <c r="B212" i="56"/>
  <c r="C212" i="56"/>
  <c r="F212" i="56"/>
  <c r="B213" i="56"/>
  <c r="C213" i="56"/>
  <c r="F213" i="56"/>
  <c r="B214" i="56"/>
  <c r="C214" i="56"/>
  <c r="F214" i="56"/>
  <c r="B215" i="56"/>
  <c r="C215" i="56"/>
  <c r="F215" i="56"/>
  <c r="B211" i="56"/>
  <c r="C211" i="56"/>
  <c r="F211" i="56"/>
  <c r="B216" i="56"/>
  <c r="C216" i="56"/>
  <c r="F216" i="56"/>
  <c r="B209" i="56"/>
  <c r="C209" i="56"/>
  <c r="F209" i="56"/>
  <c r="B200" i="56"/>
  <c r="C200" i="56"/>
  <c r="F200" i="56"/>
  <c r="B201" i="56"/>
  <c r="C201" i="56"/>
  <c r="F201" i="56"/>
  <c r="B202" i="56"/>
  <c r="C202" i="56"/>
  <c r="F202" i="56"/>
  <c r="B203" i="56"/>
  <c r="C203" i="56"/>
  <c r="F203" i="56"/>
  <c r="B204" i="56"/>
  <c r="C204" i="56"/>
  <c r="F204" i="56"/>
  <c r="B205" i="56"/>
  <c r="C205" i="56"/>
  <c r="F205" i="56"/>
  <c r="B206" i="56"/>
  <c r="C206" i="56"/>
  <c r="F206" i="56"/>
  <c r="B199" i="56"/>
  <c r="C199" i="56"/>
  <c r="F199" i="56"/>
  <c r="B207" i="56"/>
  <c r="C207" i="56"/>
  <c r="F207" i="56"/>
  <c r="B190" i="56"/>
  <c r="C190" i="56"/>
  <c r="F190" i="56"/>
  <c r="B191" i="56"/>
  <c r="C191" i="56"/>
  <c r="F191" i="56"/>
  <c r="B193" i="56"/>
  <c r="C193" i="56"/>
  <c r="F193" i="56"/>
  <c r="B195" i="56"/>
  <c r="C195" i="56"/>
  <c r="F195" i="56"/>
  <c r="B192" i="56"/>
  <c r="C192" i="56"/>
  <c r="F192" i="56"/>
  <c r="B194" i="56"/>
  <c r="C194" i="56"/>
  <c r="F194" i="56"/>
  <c r="B196" i="56"/>
  <c r="C196" i="56"/>
  <c r="F196" i="56"/>
  <c r="B189" i="56"/>
  <c r="C189" i="56"/>
  <c r="F189" i="56"/>
  <c r="B197" i="56"/>
  <c r="C197" i="56"/>
  <c r="F197" i="56"/>
  <c r="B181" i="56"/>
  <c r="C181" i="56"/>
  <c r="F181" i="56"/>
  <c r="B182" i="56"/>
  <c r="C182" i="56"/>
  <c r="F182" i="56"/>
  <c r="B183" i="56"/>
  <c r="C183" i="56"/>
  <c r="F183" i="56"/>
  <c r="B184" i="56"/>
  <c r="C184" i="56"/>
  <c r="F184" i="56"/>
  <c r="B185" i="56"/>
  <c r="C185" i="56"/>
  <c r="F185" i="56"/>
  <c r="B179" i="56"/>
  <c r="C179" i="56"/>
  <c r="F179" i="56"/>
  <c r="B180" i="56"/>
  <c r="C180" i="56"/>
  <c r="F180" i="56"/>
  <c r="B186" i="56"/>
  <c r="C186" i="56"/>
  <c r="F186" i="56"/>
  <c r="B187" i="56"/>
  <c r="C187" i="56"/>
  <c r="F187" i="56"/>
  <c r="B171" i="56"/>
  <c r="C171" i="56"/>
  <c r="F171" i="56"/>
  <c r="B172" i="56"/>
  <c r="C172" i="56"/>
  <c r="F172" i="56"/>
  <c r="B173" i="56"/>
  <c r="C173" i="56"/>
  <c r="F173" i="56"/>
  <c r="B174" i="56"/>
  <c r="C174" i="56"/>
  <c r="F174" i="56"/>
  <c r="B175" i="56"/>
  <c r="C175" i="56"/>
  <c r="F175" i="56"/>
  <c r="B176" i="56"/>
  <c r="C176" i="56"/>
  <c r="F176" i="56"/>
  <c r="B169" i="56"/>
  <c r="C169" i="56"/>
  <c r="F169" i="56"/>
  <c r="B170" i="56"/>
  <c r="C170" i="56"/>
  <c r="F170" i="56"/>
  <c r="B177" i="56"/>
  <c r="C177" i="56"/>
  <c r="F177" i="56"/>
  <c r="B164" i="56"/>
  <c r="C164" i="56"/>
  <c r="F164" i="56"/>
  <c r="B166" i="56"/>
  <c r="C166" i="56"/>
  <c r="F166" i="56"/>
  <c r="B159" i="56"/>
  <c r="C159" i="56"/>
  <c r="F159" i="56"/>
  <c r="B160" i="56"/>
  <c r="C160" i="56"/>
  <c r="F160" i="56"/>
  <c r="B161" i="56"/>
  <c r="C161" i="56"/>
  <c r="F161" i="56"/>
  <c r="B162" i="56"/>
  <c r="C162" i="56"/>
  <c r="F162" i="56"/>
  <c r="B163" i="56"/>
  <c r="C163" i="56"/>
  <c r="F163" i="56"/>
  <c r="B165" i="56"/>
  <c r="C165" i="56"/>
  <c r="F165" i="56"/>
  <c r="B167" i="56"/>
  <c r="C167" i="56"/>
  <c r="F167" i="56"/>
  <c r="B150" i="56"/>
  <c r="C150" i="56"/>
  <c r="F150" i="56"/>
  <c r="B151" i="56"/>
  <c r="C151" i="56"/>
  <c r="F151" i="56"/>
  <c r="B152" i="56"/>
  <c r="C152" i="56"/>
  <c r="F152" i="56"/>
  <c r="B153" i="56"/>
  <c r="C153" i="56"/>
  <c r="F153" i="56"/>
  <c r="B149" i="56"/>
  <c r="C149" i="56"/>
  <c r="F149" i="56"/>
  <c r="B154" i="56"/>
  <c r="C154" i="56"/>
  <c r="F154" i="56"/>
  <c r="B155" i="56"/>
  <c r="C155" i="56"/>
  <c r="F155" i="56"/>
  <c r="B156" i="56"/>
  <c r="C156" i="56"/>
  <c r="F156" i="56"/>
  <c r="B157" i="56"/>
  <c r="C157" i="56"/>
  <c r="F157" i="56"/>
  <c r="B144" i="56"/>
  <c r="C144" i="56"/>
  <c r="F144" i="56"/>
  <c r="B145" i="56"/>
  <c r="C145" i="56"/>
  <c r="F145" i="56"/>
  <c r="B146" i="56"/>
  <c r="C146" i="56"/>
  <c r="F146" i="56"/>
  <c r="B139" i="56"/>
  <c r="C139" i="56"/>
  <c r="F139" i="56"/>
  <c r="B140" i="56"/>
  <c r="C140" i="56"/>
  <c r="F140" i="56"/>
  <c r="B141" i="56"/>
  <c r="C141" i="56"/>
  <c r="F141" i="56"/>
  <c r="B142" i="56"/>
  <c r="C142" i="56"/>
  <c r="F142" i="56"/>
  <c r="B143" i="56"/>
  <c r="C143" i="56"/>
  <c r="F143" i="56"/>
  <c r="F147" i="56"/>
  <c r="B129" i="56"/>
  <c r="C129" i="56"/>
  <c r="F129" i="56"/>
  <c r="B130" i="56"/>
  <c r="C130" i="56"/>
  <c r="F130" i="56"/>
  <c r="B131" i="56"/>
  <c r="C131" i="56"/>
  <c r="F131" i="56"/>
  <c r="B132" i="56"/>
  <c r="C132" i="56"/>
  <c r="F132" i="56"/>
  <c r="B133" i="56"/>
  <c r="C133" i="56"/>
  <c r="F133" i="56"/>
  <c r="B134" i="56"/>
  <c r="C134" i="56"/>
  <c r="F134" i="56"/>
  <c r="B135" i="56"/>
  <c r="C135" i="56"/>
  <c r="F135" i="56"/>
  <c r="B136" i="56"/>
  <c r="C136" i="56"/>
  <c r="F136" i="56"/>
  <c r="B137" i="56"/>
  <c r="C137" i="56"/>
  <c r="F137" i="56"/>
  <c r="B122" i="56"/>
  <c r="C122" i="56"/>
  <c r="F122" i="56"/>
  <c r="B123" i="56"/>
  <c r="C123" i="56"/>
  <c r="F123" i="56"/>
  <c r="B124" i="56"/>
  <c r="C124" i="56"/>
  <c r="F124" i="56"/>
  <c r="B125" i="56"/>
  <c r="C125" i="56"/>
  <c r="F125" i="56"/>
  <c r="B126" i="56"/>
  <c r="C126" i="56"/>
  <c r="F126" i="56"/>
  <c r="B120" i="56"/>
  <c r="C120" i="56"/>
  <c r="F120" i="56"/>
  <c r="B121" i="56"/>
  <c r="C121" i="56"/>
  <c r="F121" i="56"/>
  <c r="B119" i="56"/>
  <c r="C119" i="56"/>
  <c r="F119" i="56"/>
  <c r="B127" i="56"/>
  <c r="C127" i="56"/>
  <c r="F127" i="56"/>
  <c r="B111" i="56"/>
  <c r="C111" i="56"/>
  <c r="F111" i="56"/>
  <c r="B112" i="56"/>
  <c r="C112" i="56"/>
  <c r="F112" i="56"/>
  <c r="B109" i="56"/>
  <c r="C109" i="56"/>
  <c r="F109" i="56"/>
  <c r="B110" i="56"/>
  <c r="C110" i="56"/>
  <c r="F110" i="56"/>
  <c r="B113" i="56"/>
  <c r="C113" i="56"/>
  <c r="F113" i="56"/>
  <c r="B114" i="56"/>
  <c r="C114" i="56"/>
  <c r="F114" i="56"/>
  <c r="B115" i="56"/>
  <c r="C115" i="56"/>
  <c r="F115" i="56"/>
  <c r="B116" i="56"/>
  <c r="C116" i="56"/>
  <c r="F116" i="56"/>
  <c r="B117" i="56"/>
  <c r="C117" i="56"/>
  <c r="F117" i="56"/>
  <c r="B100" i="56"/>
  <c r="C100" i="56"/>
  <c r="F100" i="56"/>
  <c r="B101" i="56"/>
  <c r="C101" i="56"/>
  <c r="F101" i="56"/>
  <c r="B102" i="56"/>
  <c r="C102" i="56"/>
  <c r="F102" i="56"/>
  <c r="B99" i="56"/>
  <c r="C99" i="56"/>
  <c r="F99" i="56"/>
  <c r="B103" i="56"/>
  <c r="C103" i="56"/>
  <c r="F103" i="56"/>
  <c r="B104" i="56"/>
  <c r="C104" i="56"/>
  <c r="F104" i="56"/>
  <c r="B105" i="56"/>
  <c r="C105" i="56"/>
  <c r="F105" i="56"/>
  <c r="B106" i="56"/>
  <c r="C106" i="56"/>
  <c r="F106" i="56"/>
  <c r="B107" i="56"/>
  <c r="C107" i="56"/>
  <c r="F107" i="56"/>
  <c r="B91" i="56"/>
  <c r="C91" i="56"/>
  <c r="F91" i="56"/>
  <c r="B92" i="56"/>
  <c r="C92" i="56"/>
  <c r="F92" i="56"/>
  <c r="B93" i="56"/>
  <c r="C93" i="56"/>
  <c r="F93" i="56"/>
  <c r="B89" i="56"/>
  <c r="C89" i="56"/>
  <c r="F89" i="56"/>
  <c r="B90" i="56"/>
  <c r="C90" i="56"/>
  <c r="F90" i="56"/>
  <c r="B94" i="56"/>
  <c r="C94" i="56"/>
  <c r="F94" i="56"/>
  <c r="B95" i="56"/>
  <c r="C95" i="56"/>
  <c r="F95" i="56"/>
  <c r="B96" i="56"/>
  <c r="C96" i="56"/>
  <c r="F96" i="56"/>
  <c r="B97" i="56"/>
  <c r="C97" i="56"/>
  <c r="F97" i="56"/>
  <c r="B81" i="56"/>
  <c r="C81" i="56"/>
  <c r="F81" i="56"/>
  <c r="B82" i="56"/>
  <c r="C82" i="56"/>
  <c r="F82" i="56"/>
  <c r="B83" i="56"/>
  <c r="C83" i="56"/>
  <c r="F83" i="56"/>
  <c r="B80" i="56"/>
  <c r="C80" i="56"/>
  <c r="F80" i="56"/>
  <c r="B79" i="56"/>
  <c r="C79" i="56"/>
  <c r="F79" i="56"/>
  <c r="B84" i="56"/>
  <c r="C84" i="56"/>
  <c r="F84" i="56"/>
  <c r="B85" i="56"/>
  <c r="C85" i="56"/>
  <c r="F85" i="56"/>
  <c r="B86" i="56"/>
  <c r="C86" i="56"/>
  <c r="F86" i="56"/>
  <c r="B87" i="56"/>
  <c r="C87" i="56"/>
  <c r="F87" i="56"/>
  <c r="B69" i="56"/>
  <c r="C69" i="56"/>
  <c r="F69" i="56"/>
  <c r="B70" i="56"/>
  <c r="C70" i="56"/>
  <c r="F70" i="56"/>
  <c r="B71" i="56"/>
  <c r="C71" i="56"/>
  <c r="F71" i="56"/>
  <c r="B72" i="56"/>
  <c r="C72" i="56"/>
  <c r="F72" i="56"/>
  <c r="B73" i="56"/>
  <c r="C73" i="56"/>
  <c r="F73" i="56"/>
  <c r="B75" i="56"/>
  <c r="C75" i="56"/>
  <c r="F75" i="56"/>
  <c r="B74" i="56"/>
  <c r="C74" i="56"/>
  <c r="F74" i="56"/>
  <c r="B76" i="56"/>
  <c r="C76" i="56"/>
  <c r="F76" i="56"/>
  <c r="B77" i="56"/>
  <c r="C77" i="56"/>
  <c r="F77" i="56"/>
  <c r="C68" i="56"/>
  <c r="F68" i="56"/>
  <c r="C78" i="56"/>
  <c r="B78" i="56"/>
  <c r="F78" i="56"/>
  <c r="C88" i="56"/>
  <c r="F88" i="56"/>
  <c r="C98" i="56"/>
  <c r="F98" i="56"/>
  <c r="C108" i="56"/>
  <c r="F108" i="56"/>
  <c r="C128" i="56"/>
  <c r="F128" i="56"/>
  <c r="B128" i="56"/>
  <c r="B59" i="56"/>
  <c r="C59" i="56"/>
  <c r="F59" i="56"/>
  <c r="B60" i="56"/>
  <c r="C60" i="56"/>
  <c r="F60" i="56"/>
  <c r="B61" i="56"/>
  <c r="C61" i="56"/>
  <c r="F61" i="56"/>
  <c r="B49" i="56"/>
  <c r="C49" i="56"/>
  <c r="F49" i="56"/>
  <c r="B50" i="56"/>
  <c r="C50" i="56"/>
  <c r="F50" i="56"/>
  <c r="B51" i="56"/>
  <c r="C51" i="56"/>
  <c r="F51" i="56"/>
  <c r="B52" i="56"/>
  <c r="C52" i="56"/>
  <c r="F52" i="56"/>
  <c r="B53" i="56"/>
  <c r="C53" i="56"/>
  <c r="F53" i="56"/>
  <c r="B54" i="56"/>
  <c r="C54" i="56"/>
  <c r="F54" i="56"/>
  <c r="B55" i="56"/>
  <c r="C55" i="56"/>
  <c r="F55" i="56"/>
  <c r="B56" i="56"/>
  <c r="C56" i="56"/>
  <c r="F56" i="56"/>
  <c r="B57" i="56"/>
  <c r="C57" i="56"/>
  <c r="F57" i="56"/>
  <c r="B39" i="56"/>
  <c r="C39" i="56"/>
  <c r="F39" i="56"/>
  <c r="B40" i="56"/>
  <c r="C40" i="56"/>
  <c r="F40" i="56"/>
  <c r="B41" i="56"/>
  <c r="C41" i="56"/>
  <c r="F41" i="56"/>
  <c r="B42" i="56"/>
  <c r="C42" i="56"/>
  <c r="F42" i="56"/>
  <c r="B43" i="56"/>
  <c r="C43" i="56"/>
  <c r="F43" i="56"/>
  <c r="B44" i="56"/>
  <c r="C44" i="56"/>
  <c r="F44" i="56"/>
  <c r="B45" i="56"/>
  <c r="C45" i="56"/>
  <c r="F45" i="56"/>
  <c r="B46" i="56"/>
  <c r="C46" i="56"/>
  <c r="F46" i="56"/>
  <c r="B47" i="56"/>
  <c r="C47" i="56"/>
  <c r="F47" i="56"/>
  <c r="B29" i="56"/>
  <c r="C29" i="56"/>
  <c r="F29" i="56"/>
  <c r="B30" i="56"/>
  <c r="C30" i="56"/>
  <c r="F30" i="56"/>
  <c r="B31" i="56"/>
  <c r="C31" i="56"/>
  <c r="F31" i="56"/>
  <c r="B32" i="56"/>
  <c r="C32" i="56"/>
  <c r="F32" i="56"/>
  <c r="B33" i="56"/>
  <c r="C33" i="56"/>
  <c r="F33" i="56"/>
  <c r="B34" i="56"/>
  <c r="C34" i="56"/>
  <c r="F34" i="56"/>
  <c r="B35" i="56"/>
  <c r="C35" i="56"/>
  <c r="F35" i="56"/>
  <c r="B36" i="56"/>
  <c r="C36" i="56"/>
  <c r="F36" i="56"/>
  <c r="B37" i="56"/>
  <c r="C37" i="56"/>
  <c r="F37" i="56"/>
  <c r="B19" i="56"/>
  <c r="C19" i="56"/>
  <c r="F19" i="56"/>
  <c r="B20" i="56"/>
  <c r="C20" i="56"/>
  <c r="F20" i="56"/>
  <c r="B21" i="56"/>
  <c r="C21" i="56"/>
  <c r="F21" i="56"/>
  <c r="B22" i="56"/>
  <c r="C22" i="56"/>
  <c r="F22" i="56"/>
  <c r="B23" i="56"/>
  <c r="C23" i="56"/>
  <c r="F23" i="56"/>
  <c r="B24" i="56"/>
  <c r="C24" i="56"/>
  <c r="F24" i="56"/>
  <c r="B25" i="56"/>
  <c r="C25" i="56"/>
  <c r="F25" i="56"/>
  <c r="B26" i="56"/>
  <c r="C26" i="56"/>
  <c r="F26" i="56"/>
  <c r="B27" i="56"/>
  <c r="C27" i="56"/>
  <c r="F27" i="56"/>
  <c r="L10" i="56"/>
  <c r="L11" i="56"/>
  <c r="L12" i="56"/>
  <c r="L13" i="56"/>
  <c r="L14" i="56"/>
  <c r="L15" i="56"/>
  <c r="L16" i="56"/>
  <c r="L17" i="56"/>
  <c r="B9" i="56"/>
  <c r="C9" i="56"/>
  <c r="F9" i="56"/>
  <c r="B10" i="56"/>
  <c r="C10" i="56"/>
  <c r="F10" i="56"/>
  <c r="B11" i="56"/>
  <c r="C11" i="56"/>
  <c r="F11" i="56"/>
  <c r="B12" i="56"/>
  <c r="C12" i="56"/>
  <c r="F12" i="56"/>
  <c r="B13" i="56"/>
  <c r="C13" i="56"/>
  <c r="F13" i="56"/>
  <c r="B14" i="56"/>
  <c r="C14" i="56"/>
  <c r="F14" i="56"/>
  <c r="B15" i="56"/>
  <c r="C15" i="56"/>
  <c r="F15" i="56"/>
  <c r="B16" i="56"/>
  <c r="C16" i="56"/>
  <c r="F16" i="56"/>
  <c r="B17" i="56"/>
  <c r="C17" i="56"/>
  <c r="F17" i="56"/>
  <c r="F154" i="55"/>
  <c r="R146" i="55"/>
  <c r="R110" i="55"/>
  <c r="R109" i="55"/>
  <c r="R108" i="55"/>
  <c r="R9" i="55"/>
  <c r="R10" i="55"/>
  <c r="R11" i="55"/>
  <c r="R12" i="55"/>
  <c r="R13" i="55"/>
  <c r="R14" i="55"/>
  <c r="R15" i="55"/>
  <c r="R16" i="55"/>
  <c r="R17" i="55"/>
  <c r="R18" i="55"/>
  <c r="R19" i="55"/>
  <c r="R20" i="55"/>
  <c r="R21" i="55"/>
  <c r="R22" i="55"/>
  <c r="R23" i="55"/>
  <c r="R24" i="55"/>
  <c r="R25" i="55"/>
  <c r="R26" i="55"/>
  <c r="R27" i="55"/>
  <c r="R28" i="55"/>
  <c r="R44" i="55"/>
  <c r="R45" i="55"/>
  <c r="R46" i="55"/>
  <c r="R47" i="55"/>
  <c r="R48" i="55"/>
  <c r="R49" i="55"/>
  <c r="R50" i="55"/>
  <c r="R51" i="55"/>
  <c r="R52" i="55"/>
  <c r="R53" i="55"/>
  <c r="R54" i="55"/>
  <c r="R55" i="55"/>
  <c r="R56" i="55"/>
  <c r="R57" i="55"/>
  <c r="R58" i="55"/>
  <c r="R59" i="55"/>
  <c r="R60" i="55"/>
  <c r="R61" i="55"/>
  <c r="R73" i="55"/>
  <c r="R74" i="55"/>
  <c r="R62" i="55"/>
  <c r="R63" i="55"/>
  <c r="R64" i="55"/>
  <c r="R65" i="55"/>
  <c r="R66" i="55"/>
  <c r="R67" i="55"/>
  <c r="R68" i="55"/>
  <c r="R69" i="55"/>
  <c r="R70" i="55"/>
  <c r="R71" i="55"/>
  <c r="R72" i="55"/>
  <c r="R75" i="55"/>
  <c r="R76" i="55"/>
  <c r="R77" i="55"/>
  <c r="R78" i="55"/>
  <c r="R79" i="55"/>
  <c r="R80" i="55"/>
  <c r="R81" i="55"/>
  <c r="R83" i="55"/>
  <c r="R84" i="55"/>
  <c r="R85" i="55"/>
  <c r="R86" i="55"/>
  <c r="R87" i="55"/>
  <c r="R88" i="55"/>
  <c r="R89" i="55"/>
  <c r="R90" i="55"/>
  <c r="R91" i="55"/>
  <c r="R92" i="55"/>
  <c r="R95" i="55"/>
  <c r="R96" i="55"/>
  <c r="R97" i="55"/>
  <c r="R98" i="55"/>
  <c r="R99" i="55"/>
  <c r="R100" i="55"/>
  <c r="R101" i="55"/>
  <c r="R102" i="55"/>
  <c r="R103" i="55"/>
  <c r="R104" i="55"/>
  <c r="R130" i="55"/>
  <c r="R128" i="55"/>
  <c r="R114" i="55"/>
  <c r="R129" i="55"/>
  <c r="R115" i="55"/>
  <c r="R116" i="55"/>
  <c r="R117" i="55"/>
  <c r="R118" i="55"/>
  <c r="R119" i="55"/>
  <c r="R120" i="55"/>
  <c r="R121" i="55"/>
  <c r="R122" i="55"/>
  <c r="R123" i="55"/>
  <c r="R124" i="55"/>
  <c r="R125" i="55"/>
  <c r="R126" i="55"/>
  <c r="R127" i="55"/>
  <c r="R93" i="55"/>
  <c r="R94" i="55"/>
  <c r="R105" i="55"/>
  <c r="R106" i="55"/>
  <c r="R107" i="55"/>
  <c r="R111" i="55"/>
  <c r="R112" i="55"/>
  <c r="R113" i="55"/>
  <c r="R131" i="55"/>
  <c r="R132" i="55"/>
  <c r="R133" i="55"/>
  <c r="R134" i="55"/>
  <c r="R135" i="55"/>
  <c r="R136" i="55"/>
  <c r="R137" i="55"/>
  <c r="R138" i="55"/>
  <c r="R139" i="55"/>
  <c r="R140" i="55"/>
  <c r="R141" i="55"/>
  <c r="R142" i="55"/>
  <c r="R143" i="55"/>
  <c r="R144" i="55"/>
  <c r="R151" i="55"/>
  <c r="R152" i="55"/>
  <c r="R153" i="55"/>
  <c r="R147" i="55"/>
  <c r="R148" i="55"/>
  <c r="R149" i="55"/>
  <c r="R150" i="55"/>
  <c r="G75" i="49"/>
  <c r="E19" i="2"/>
  <c r="E20" i="2"/>
  <c r="E21" i="2"/>
  <c r="E22" i="2"/>
  <c r="D23" i="2"/>
  <c r="E23" i="2"/>
  <c r="E24" i="2"/>
  <c r="E25" i="2"/>
  <c r="E26" i="2"/>
  <c r="D27" i="2"/>
  <c r="E27" i="2"/>
  <c r="H285" i="53"/>
  <c r="I285" i="53"/>
  <c r="G232" i="53"/>
  <c r="G225" i="53"/>
  <c r="J231" i="53"/>
  <c r="J226" i="53"/>
  <c r="H205" i="53"/>
  <c r="I205" i="53"/>
  <c r="H193" i="53"/>
  <c r="I193" i="53"/>
  <c r="J169" i="53"/>
  <c r="J168" i="53"/>
  <c r="J151" i="53"/>
  <c r="G150" i="53"/>
  <c r="J111" i="53"/>
  <c r="J64" i="53"/>
  <c r="J56" i="53"/>
  <c r="J23" i="53"/>
  <c r="J24" i="53"/>
  <c r="J21" i="53"/>
  <c r="J20" i="53"/>
  <c r="J19" i="53"/>
  <c r="J25" i="53"/>
  <c r="H26" i="53"/>
  <c r="H21" i="53"/>
  <c r="H20" i="53"/>
  <c r="H19" i="53"/>
  <c r="I26" i="53"/>
  <c r="N320" i="49"/>
  <c r="H306" i="49"/>
  <c r="I306" i="49"/>
  <c r="J306" i="49"/>
  <c r="K306" i="49"/>
  <c r="L306" i="49"/>
  <c r="M306" i="49"/>
  <c r="N302" i="49"/>
  <c r="N300" i="49"/>
  <c r="N298" i="49"/>
  <c r="N295" i="49"/>
  <c r="N294" i="49"/>
  <c r="N275" i="49"/>
  <c r="N271" i="49"/>
  <c r="N270" i="49"/>
  <c r="N269" i="49"/>
  <c r="N263" i="49"/>
  <c r="N261" i="49"/>
  <c r="N260" i="49"/>
  <c r="N259" i="49"/>
  <c r="N258" i="49"/>
  <c r="N254" i="49"/>
  <c r="N253" i="49"/>
  <c r="N250" i="49"/>
  <c r="N249" i="49"/>
  <c r="N244" i="49"/>
  <c r="N243" i="49"/>
  <c r="N241" i="49"/>
  <c r="N240" i="49"/>
  <c r="N235" i="49"/>
  <c r="N236" i="49"/>
  <c r="N237" i="49"/>
  <c r="N234" i="49"/>
  <c r="N228" i="49"/>
  <c r="N229" i="49"/>
  <c r="N230" i="49"/>
  <c r="N231" i="49"/>
  <c r="N232" i="49"/>
  <c r="N227" i="49"/>
  <c r="N226" i="49"/>
  <c r="N221" i="49"/>
  <c r="N222" i="49"/>
  <c r="N220" i="49"/>
  <c r="G215" i="49"/>
  <c r="N213" i="49"/>
  <c r="N214" i="49"/>
  <c r="N212" i="49"/>
  <c r="H196" i="49"/>
  <c r="I196" i="49"/>
  <c r="J196" i="49"/>
  <c r="K196" i="49"/>
  <c r="L196" i="49"/>
  <c r="M196" i="49"/>
  <c r="H192" i="49"/>
  <c r="I192" i="49"/>
  <c r="J192" i="49"/>
  <c r="K192" i="49"/>
  <c r="L192" i="49"/>
  <c r="M192" i="49"/>
  <c r="N188" i="49"/>
  <c r="N187" i="49"/>
  <c r="N186" i="49"/>
  <c r="N185" i="49"/>
  <c r="N184" i="49"/>
  <c r="N174" i="49"/>
  <c r="N173" i="49"/>
  <c r="N172" i="49"/>
  <c r="M168" i="49"/>
  <c r="N166" i="49"/>
  <c r="N167" i="49"/>
  <c r="N165" i="49"/>
  <c r="N164" i="49"/>
  <c r="N159" i="49"/>
  <c r="N160" i="49"/>
  <c r="N161" i="49"/>
  <c r="N162" i="49"/>
  <c r="N157" i="49"/>
  <c r="N163" i="49"/>
  <c r="N158" i="49"/>
  <c r="N156" i="49"/>
  <c r="N154" i="49"/>
  <c r="N155" i="49"/>
  <c r="N152" i="49"/>
  <c r="N153" i="49"/>
  <c r="N151" i="49"/>
  <c r="N150" i="49"/>
  <c r="H150" i="49"/>
  <c r="I150" i="49"/>
  <c r="J150" i="49"/>
  <c r="K150" i="49"/>
  <c r="L150" i="49"/>
  <c r="M150" i="49"/>
  <c r="N149" i="49"/>
  <c r="N147" i="49"/>
  <c r="N146" i="49"/>
  <c r="N142" i="49"/>
  <c r="N133" i="49"/>
  <c r="N134" i="49"/>
  <c r="N135" i="49"/>
  <c r="N136" i="49"/>
  <c r="N137" i="49"/>
  <c r="N138" i="49"/>
  <c r="N139" i="49"/>
  <c r="N140" i="49"/>
  <c r="N132" i="49"/>
  <c r="N128" i="49"/>
  <c r="N129" i="49"/>
  <c r="N130" i="49"/>
  <c r="N127" i="49"/>
  <c r="G112" i="49"/>
  <c r="G114" i="49"/>
  <c r="N111" i="49"/>
  <c r="N110" i="49"/>
  <c r="H104" i="49"/>
  <c r="I104" i="49"/>
  <c r="J104" i="49"/>
  <c r="K104" i="49"/>
  <c r="L104" i="49"/>
  <c r="M104" i="49"/>
  <c r="N91" i="49"/>
  <c r="N89" i="49"/>
  <c r="N88" i="49"/>
  <c r="N81" i="49"/>
  <c r="N80" i="49"/>
  <c r="N79" i="49"/>
  <c r="N64" i="49"/>
  <c r="N46" i="49"/>
  <c r="N45" i="49"/>
  <c r="N42" i="49"/>
  <c r="N39" i="49"/>
  <c r="N40" i="49"/>
  <c r="N41" i="49"/>
  <c r="N38" i="49"/>
  <c r="N37" i="49"/>
  <c r="N36" i="49"/>
  <c r="N35" i="49"/>
  <c r="N34" i="49"/>
  <c r="N28" i="49"/>
  <c r="N29" i="49"/>
  <c r="N30" i="49"/>
  <c r="N31" i="49"/>
  <c r="N32" i="49"/>
  <c r="N27" i="49"/>
  <c r="N70" i="49"/>
  <c r="N69" i="49"/>
  <c r="G63" i="49"/>
  <c r="G100" i="49"/>
  <c r="G141" i="49"/>
  <c r="G285" i="49"/>
  <c r="I26" i="49"/>
  <c r="I20" i="49"/>
  <c r="J26" i="49"/>
  <c r="K26" i="49"/>
  <c r="L26" i="49"/>
  <c r="M26" i="49"/>
  <c r="N22" i="49"/>
  <c r="G26" i="49"/>
  <c r="H26" i="49"/>
  <c r="G37" i="49"/>
  <c r="G45" i="49"/>
  <c r="H45" i="49"/>
  <c r="M319" i="49"/>
  <c r="K319" i="49"/>
  <c r="K315" i="49"/>
  <c r="G13" i="53"/>
  <c r="G11" i="53"/>
  <c r="G9" i="53"/>
  <c r="F20" i="52"/>
  <c r="G131" i="49"/>
  <c r="G125" i="49"/>
  <c r="G126" i="49"/>
  <c r="H327" i="49"/>
  <c r="H326" i="49"/>
  <c r="H325" i="49"/>
  <c r="I327" i="49"/>
  <c r="I326" i="49"/>
  <c r="I325" i="49"/>
  <c r="J327" i="49"/>
  <c r="J326" i="49"/>
  <c r="J325" i="49"/>
  <c r="K327" i="49"/>
  <c r="K326" i="49"/>
  <c r="K325" i="49"/>
  <c r="L327" i="49"/>
  <c r="L326" i="49"/>
  <c r="L325" i="49"/>
  <c r="M327" i="49"/>
  <c r="M326" i="49"/>
  <c r="M325" i="49"/>
  <c r="N328" i="49"/>
  <c r="N327" i="49"/>
  <c r="N326" i="49"/>
  <c r="N325" i="49"/>
  <c r="J326" i="53"/>
  <c r="H325" i="53"/>
  <c r="H324" i="53"/>
  <c r="H323" i="53"/>
  <c r="I325" i="53"/>
  <c r="I324" i="53"/>
  <c r="I323" i="53"/>
  <c r="H321" i="53"/>
  <c r="I321" i="53"/>
  <c r="H319" i="53"/>
  <c r="I319" i="53"/>
  <c r="H317" i="53"/>
  <c r="I317" i="53"/>
  <c r="J316" i="53"/>
  <c r="J318" i="53"/>
  <c r="J317" i="53"/>
  <c r="J320" i="53"/>
  <c r="J319" i="53"/>
  <c r="J322" i="53"/>
  <c r="J321" i="53"/>
  <c r="G314" i="53"/>
  <c r="H311" i="53"/>
  <c r="H310" i="53"/>
  <c r="I311" i="53"/>
  <c r="I310" i="53"/>
  <c r="H308" i="53"/>
  <c r="I308" i="53"/>
  <c r="I301" i="53"/>
  <c r="H306" i="53"/>
  <c r="I306" i="53"/>
  <c r="H304" i="53"/>
  <c r="I304" i="53"/>
  <c r="H302" i="53"/>
  <c r="H301" i="53"/>
  <c r="I302" i="53"/>
  <c r="H299" i="53"/>
  <c r="I299" i="53"/>
  <c r="H297" i="53"/>
  <c r="I297" i="53"/>
  <c r="H295" i="53"/>
  <c r="H294" i="53"/>
  <c r="I295" i="53"/>
  <c r="H292" i="53"/>
  <c r="H289" i="53"/>
  <c r="H287" i="53"/>
  <c r="I292" i="53"/>
  <c r="H290" i="53"/>
  <c r="I290" i="53"/>
  <c r="H283" i="53"/>
  <c r="I283" i="53"/>
  <c r="H280" i="53"/>
  <c r="I280" i="53"/>
  <c r="H278" i="53"/>
  <c r="I278" i="53"/>
  <c r="H276" i="53"/>
  <c r="I276" i="53"/>
  <c r="H274" i="53"/>
  <c r="I274" i="53"/>
  <c r="I271" i="53"/>
  <c r="G272" i="53"/>
  <c r="H272" i="53"/>
  <c r="H271" i="53"/>
  <c r="I272" i="53"/>
  <c r="H268" i="53"/>
  <c r="I268" i="53"/>
  <c r="H266" i="53"/>
  <c r="H265" i="53"/>
  <c r="I266" i="53"/>
  <c r="H263" i="53"/>
  <c r="H262" i="53"/>
  <c r="H254" i="53"/>
  <c r="I263" i="53"/>
  <c r="I262" i="53"/>
  <c r="H260" i="53"/>
  <c r="I260" i="53"/>
  <c r="G255" i="53"/>
  <c r="H255" i="53"/>
  <c r="I255" i="53"/>
  <c r="H252" i="53"/>
  <c r="I252" i="53"/>
  <c r="H250" i="53"/>
  <c r="I250" i="53"/>
  <c r="H248" i="53"/>
  <c r="I248" i="53"/>
  <c r="H246" i="53"/>
  <c r="I246" i="53"/>
  <c r="G244" i="53"/>
  <c r="H244" i="53"/>
  <c r="I244" i="53"/>
  <c r="J242" i="53"/>
  <c r="G241" i="53"/>
  <c r="H241" i="53"/>
  <c r="I241" i="53"/>
  <c r="J239" i="53"/>
  <c r="J238" i="53"/>
  <c r="G238" i="53"/>
  <c r="H238" i="53"/>
  <c r="I238" i="53"/>
  <c r="J233" i="53"/>
  <c r="J232" i="53"/>
  <c r="J234" i="53"/>
  <c r="J235" i="53"/>
  <c r="J236" i="53"/>
  <c r="J240" i="53"/>
  <c r="J243" i="53"/>
  <c r="J241" i="53"/>
  <c r="J245" i="53"/>
  <c r="J244" i="53"/>
  <c r="J247" i="53"/>
  <c r="J246" i="53"/>
  <c r="J237" i="53"/>
  <c r="J249" i="53"/>
  <c r="J251" i="53"/>
  <c r="J253" i="53"/>
  <c r="J252" i="53"/>
  <c r="J256" i="53"/>
  <c r="J255" i="53"/>
  <c r="J257" i="53"/>
  <c r="J261" i="53"/>
  <c r="J260" i="53"/>
  <c r="J264" i="53"/>
  <c r="H232" i="53"/>
  <c r="I232" i="53"/>
  <c r="J227" i="53"/>
  <c r="H225" i="53"/>
  <c r="H224" i="53"/>
  <c r="I225" i="53"/>
  <c r="I224" i="53"/>
  <c r="J223" i="53"/>
  <c r="J222" i="53"/>
  <c r="H222" i="53"/>
  <c r="I222" i="53"/>
  <c r="G218" i="53"/>
  <c r="J220" i="53"/>
  <c r="J221" i="53"/>
  <c r="J228" i="53"/>
  <c r="J229" i="53"/>
  <c r="J230" i="53"/>
  <c r="J219" i="53"/>
  <c r="J218" i="53"/>
  <c r="H218" i="53"/>
  <c r="I218" i="53"/>
  <c r="H214" i="53"/>
  <c r="I214" i="53"/>
  <c r="H210" i="53"/>
  <c r="I210" i="53"/>
  <c r="H207" i="53"/>
  <c r="I207" i="53"/>
  <c r="H203" i="53"/>
  <c r="I203" i="53"/>
  <c r="H201" i="53"/>
  <c r="I201" i="53"/>
  <c r="I200" i="53"/>
  <c r="H198" i="53"/>
  <c r="H197" i="53"/>
  <c r="I198" i="53"/>
  <c r="I197" i="53"/>
  <c r="H195" i="53"/>
  <c r="I195" i="53"/>
  <c r="H191" i="53"/>
  <c r="I191" i="53"/>
  <c r="J192" i="53"/>
  <c r="J191" i="53"/>
  <c r="J194" i="53"/>
  <c r="J196" i="53"/>
  <c r="J195" i="53"/>
  <c r="J199" i="53"/>
  <c r="J198" i="53"/>
  <c r="J197" i="53"/>
  <c r="J202" i="53"/>
  <c r="J201" i="53"/>
  <c r="J190" i="53"/>
  <c r="H189" i="53"/>
  <c r="H188" i="53"/>
  <c r="I189" i="53"/>
  <c r="J189" i="53"/>
  <c r="H186" i="53"/>
  <c r="I186" i="53"/>
  <c r="H184" i="53"/>
  <c r="I184" i="53"/>
  <c r="H182" i="53"/>
  <c r="H179" i="53"/>
  <c r="I182" i="53"/>
  <c r="J183" i="53"/>
  <c r="J181" i="53"/>
  <c r="J180" i="53"/>
  <c r="J179" i="53"/>
  <c r="H180" i="53"/>
  <c r="I180" i="53"/>
  <c r="I179" i="53"/>
  <c r="H177" i="53"/>
  <c r="I177" i="53"/>
  <c r="H174" i="53"/>
  <c r="I174" i="53"/>
  <c r="H172" i="53"/>
  <c r="H171" i="53"/>
  <c r="I172" i="53"/>
  <c r="G167" i="53"/>
  <c r="H167" i="53"/>
  <c r="I167" i="53"/>
  <c r="G164" i="53"/>
  <c r="H164" i="53"/>
  <c r="I164" i="53"/>
  <c r="J158" i="53"/>
  <c r="G157" i="53"/>
  <c r="H154" i="53"/>
  <c r="I154" i="53"/>
  <c r="J153" i="53"/>
  <c r="J152" i="53"/>
  <c r="J155" i="53"/>
  <c r="J156" i="53"/>
  <c r="J159" i="53"/>
  <c r="J160" i="53"/>
  <c r="J161" i="53"/>
  <c r="J162" i="53"/>
  <c r="J163" i="53"/>
  <c r="J165" i="53"/>
  <c r="H150" i="53"/>
  <c r="I150" i="53"/>
  <c r="J149" i="53"/>
  <c r="J148" i="53"/>
  <c r="H148" i="53"/>
  <c r="I148" i="53"/>
  <c r="J147" i="53"/>
  <c r="J146" i="53"/>
  <c r="H146" i="53"/>
  <c r="I146" i="53"/>
  <c r="H144" i="53"/>
  <c r="I144" i="53"/>
  <c r="J142" i="53"/>
  <c r="J141" i="53"/>
  <c r="H141" i="53"/>
  <c r="I141" i="53"/>
  <c r="J133" i="53"/>
  <c r="J134" i="53"/>
  <c r="J135" i="53"/>
  <c r="J136" i="53"/>
  <c r="J137" i="53"/>
  <c r="J138" i="53"/>
  <c r="J139" i="53"/>
  <c r="J140" i="53"/>
  <c r="G131" i="53"/>
  <c r="H131" i="53"/>
  <c r="I131" i="53"/>
  <c r="J128" i="53"/>
  <c r="J129" i="53"/>
  <c r="J130" i="53"/>
  <c r="G126" i="53"/>
  <c r="G125" i="53"/>
  <c r="H126" i="53"/>
  <c r="I126" i="53"/>
  <c r="H123" i="53"/>
  <c r="I123" i="53"/>
  <c r="I116" i="53"/>
  <c r="H121" i="53"/>
  <c r="I121" i="53"/>
  <c r="H119" i="53"/>
  <c r="I119" i="53"/>
  <c r="H117" i="53"/>
  <c r="H116" i="53"/>
  <c r="I117" i="53"/>
  <c r="H114" i="53"/>
  <c r="I114" i="53"/>
  <c r="H110" i="53"/>
  <c r="I110" i="53"/>
  <c r="J110" i="53"/>
  <c r="G104" i="53"/>
  <c r="J106" i="53"/>
  <c r="J104" i="53"/>
  <c r="J107" i="53"/>
  <c r="J108" i="53"/>
  <c r="J109" i="53"/>
  <c r="J105" i="53"/>
  <c r="H104" i="53"/>
  <c r="I104" i="53"/>
  <c r="I99" i="53"/>
  <c r="H102" i="53"/>
  <c r="I102" i="53"/>
  <c r="H100" i="53"/>
  <c r="I100" i="53"/>
  <c r="H97" i="53"/>
  <c r="I97" i="53"/>
  <c r="H95" i="53"/>
  <c r="I95" i="53"/>
  <c r="H93" i="53"/>
  <c r="H92" i="53"/>
  <c r="I93" i="53"/>
  <c r="J91" i="53"/>
  <c r="J90" i="53"/>
  <c r="H90" i="53"/>
  <c r="I90" i="53"/>
  <c r="J89" i="53"/>
  <c r="J88" i="53"/>
  <c r="H88" i="53"/>
  <c r="I88" i="53"/>
  <c r="I87" i="53"/>
  <c r="H83" i="53"/>
  <c r="I83" i="53"/>
  <c r="J81" i="53"/>
  <c r="J80" i="53"/>
  <c r="H80" i="53"/>
  <c r="I80" i="53"/>
  <c r="J79" i="53"/>
  <c r="J78" i="53"/>
  <c r="H78" i="53"/>
  <c r="I78" i="53"/>
  <c r="G75" i="53"/>
  <c r="H71" i="53"/>
  <c r="I71" i="53"/>
  <c r="H73" i="53"/>
  <c r="I73" i="53"/>
  <c r="H75" i="53"/>
  <c r="H68" i="53"/>
  <c r="I75" i="53"/>
  <c r="J70" i="53"/>
  <c r="J69" i="53"/>
  <c r="H69" i="53"/>
  <c r="I69" i="53"/>
  <c r="I68" i="53"/>
  <c r="H65" i="53"/>
  <c r="I65" i="53"/>
  <c r="H63" i="53"/>
  <c r="I63" i="53"/>
  <c r="J63" i="53"/>
  <c r="H59" i="53"/>
  <c r="H58" i="53"/>
  <c r="I59" i="53"/>
  <c r="H45" i="53"/>
  <c r="I45" i="53"/>
  <c r="H55" i="53"/>
  <c r="H54" i="53"/>
  <c r="I55" i="53"/>
  <c r="I54" i="53"/>
  <c r="J47" i="53"/>
  <c r="J48" i="53"/>
  <c r="J49" i="53"/>
  <c r="J50" i="53"/>
  <c r="J51" i="53"/>
  <c r="J52" i="53"/>
  <c r="J53" i="53"/>
  <c r="J46" i="53"/>
  <c r="G45" i="53"/>
  <c r="H43" i="53"/>
  <c r="I43" i="53"/>
  <c r="I42" i="53"/>
  <c r="G37" i="53"/>
  <c r="J39" i="53"/>
  <c r="J40" i="53"/>
  <c r="J37" i="53"/>
  <c r="J41" i="53"/>
  <c r="J38" i="53"/>
  <c r="H37" i="53"/>
  <c r="I37" i="53"/>
  <c r="J36" i="53"/>
  <c r="J35" i="53"/>
  <c r="H35" i="53"/>
  <c r="I35" i="53"/>
  <c r="H33" i="53"/>
  <c r="I33" i="53"/>
  <c r="J34" i="53"/>
  <c r="J28" i="53"/>
  <c r="J29" i="53"/>
  <c r="J30" i="53"/>
  <c r="J31" i="53"/>
  <c r="J32" i="53"/>
  <c r="G21" i="53"/>
  <c r="G325" i="53"/>
  <c r="J325" i="53"/>
  <c r="J324" i="53"/>
  <c r="J323" i="53"/>
  <c r="G324" i="53"/>
  <c r="G323" i="53"/>
  <c r="G321" i="53"/>
  <c r="G319" i="53"/>
  <c r="G313" i="53"/>
  <c r="G317" i="53"/>
  <c r="G311" i="53"/>
  <c r="G310" i="53"/>
  <c r="G308" i="53"/>
  <c r="G306" i="53"/>
  <c r="G304" i="53"/>
  <c r="G302" i="53"/>
  <c r="G301" i="53"/>
  <c r="G299" i="53"/>
  <c r="G297" i="53"/>
  <c r="G295" i="53"/>
  <c r="G292" i="53"/>
  <c r="G290" i="53"/>
  <c r="G289" i="53"/>
  <c r="G287" i="53"/>
  <c r="G285" i="53"/>
  <c r="G283" i="53"/>
  <c r="G280" i="53"/>
  <c r="G278" i="53"/>
  <c r="G276" i="53"/>
  <c r="G274" i="53"/>
  <c r="G268" i="53"/>
  <c r="G265" i="53"/>
  <c r="G254" i="53"/>
  <c r="G266" i="53"/>
  <c r="G263" i="53"/>
  <c r="G262" i="53"/>
  <c r="G260" i="53"/>
  <c r="G258" i="53"/>
  <c r="G252" i="53"/>
  <c r="G250" i="53"/>
  <c r="G248" i="53"/>
  <c r="G237" i="53"/>
  <c r="G246" i="53"/>
  <c r="G224" i="53"/>
  <c r="G222" i="53"/>
  <c r="G214" i="53"/>
  <c r="G210" i="53"/>
  <c r="G207" i="53"/>
  <c r="G205" i="53"/>
  <c r="G203" i="53"/>
  <c r="G201" i="53"/>
  <c r="G198" i="53"/>
  <c r="G197" i="53"/>
  <c r="G195" i="53"/>
  <c r="G193" i="53"/>
  <c r="G191" i="53"/>
  <c r="G189" i="53"/>
  <c r="G186" i="53"/>
  <c r="G184" i="53"/>
  <c r="G182" i="53"/>
  <c r="G180" i="53"/>
  <c r="G177" i="53"/>
  <c r="G174" i="53"/>
  <c r="G171" i="53"/>
  <c r="G172" i="53"/>
  <c r="G154" i="53"/>
  <c r="G148" i="53"/>
  <c r="G146" i="53"/>
  <c r="G144" i="53"/>
  <c r="G141" i="53"/>
  <c r="G123" i="53"/>
  <c r="G121" i="53"/>
  <c r="G119" i="53"/>
  <c r="G117" i="53"/>
  <c r="G116" i="53"/>
  <c r="G114" i="53"/>
  <c r="G112" i="53"/>
  <c r="G110" i="53"/>
  <c r="G99" i="53"/>
  <c r="G102" i="53"/>
  <c r="G100" i="53"/>
  <c r="G97" i="53"/>
  <c r="G95" i="53"/>
  <c r="G93" i="53"/>
  <c r="G92" i="53"/>
  <c r="G90" i="53"/>
  <c r="G88" i="53"/>
  <c r="G85" i="53"/>
  <c r="G82" i="53"/>
  <c r="G83" i="53"/>
  <c r="G80" i="53"/>
  <c r="G78" i="53"/>
  <c r="G73" i="53"/>
  <c r="G71" i="53"/>
  <c r="G69" i="53"/>
  <c r="G65" i="53"/>
  <c r="G63" i="53"/>
  <c r="G61" i="53"/>
  <c r="G59" i="53"/>
  <c r="G58" i="53"/>
  <c r="G55" i="53"/>
  <c r="G54" i="53"/>
  <c r="G43" i="53"/>
  <c r="G42" i="53"/>
  <c r="G35" i="53"/>
  <c r="G33" i="53"/>
  <c r="G26" i="53"/>
  <c r="N324" i="49"/>
  <c r="N323" i="49"/>
  <c r="G327" i="49"/>
  <c r="G326" i="49"/>
  <c r="G325" i="49"/>
  <c r="N318" i="49"/>
  <c r="N317" i="49"/>
  <c r="N316" i="49"/>
  <c r="N315" i="49"/>
  <c r="N314" i="49"/>
  <c r="N313" i="49"/>
  <c r="N312" i="49"/>
  <c r="G316" i="49"/>
  <c r="H316" i="49"/>
  <c r="I316" i="49"/>
  <c r="J316" i="49"/>
  <c r="K316" i="49"/>
  <c r="L316" i="49"/>
  <c r="M316" i="49"/>
  <c r="H313" i="49"/>
  <c r="H312" i="49"/>
  <c r="I313" i="49"/>
  <c r="I312" i="49"/>
  <c r="J313" i="49"/>
  <c r="J312" i="49"/>
  <c r="K313" i="49"/>
  <c r="K312" i="49"/>
  <c r="L313" i="49"/>
  <c r="L312" i="49"/>
  <c r="M313" i="49"/>
  <c r="M312" i="49"/>
  <c r="H310" i="49"/>
  <c r="I310" i="49"/>
  <c r="J310" i="49"/>
  <c r="K310" i="49"/>
  <c r="L310" i="49"/>
  <c r="M310" i="49"/>
  <c r="H308" i="49"/>
  <c r="I308" i="49"/>
  <c r="J308" i="49"/>
  <c r="K308" i="49"/>
  <c r="L308" i="49"/>
  <c r="M308" i="49"/>
  <c r="H304" i="49"/>
  <c r="H303" i="49"/>
  <c r="I304" i="49"/>
  <c r="I303" i="49"/>
  <c r="J304" i="49"/>
  <c r="J303" i="49"/>
  <c r="K304" i="49"/>
  <c r="L304" i="49"/>
  <c r="M304" i="49"/>
  <c r="H301" i="49"/>
  <c r="I301" i="49"/>
  <c r="J301" i="49"/>
  <c r="K301" i="49"/>
  <c r="L301" i="49"/>
  <c r="L296" i="49"/>
  <c r="M301" i="49"/>
  <c r="H299" i="49"/>
  <c r="I299" i="49"/>
  <c r="J299" i="49"/>
  <c r="K299" i="49"/>
  <c r="L299" i="49"/>
  <c r="M299" i="49"/>
  <c r="H297" i="49"/>
  <c r="H296" i="49"/>
  <c r="I297" i="49"/>
  <c r="J297" i="49"/>
  <c r="J296" i="49"/>
  <c r="K297" i="49"/>
  <c r="K296" i="49"/>
  <c r="L297" i="49"/>
  <c r="M297" i="49"/>
  <c r="M296" i="49"/>
  <c r="H294" i="49"/>
  <c r="H291" i="49"/>
  <c r="I294" i="49"/>
  <c r="I291" i="49"/>
  <c r="J294" i="49"/>
  <c r="K294" i="49"/>
  <c r="K291" i="49"/>
  <c r="L294" i="49"/>
  <c r="M294" i="49"/>
  <c r="H292" i="49"/>
  <c r="I292" i="49"/>
  <c r="J292" i="49"/>
  <c r="J291" i="49"/>
  <c r="K292" i="49"/>
  <c r="L292" i="49"/>
  <c r="L291" i="49"/>
  <c r="M292" i="49"/>
  <c r="M291" i="49"/>
  <c r="H289" i="49"/>
  <c r="I289" i="49"/>
  <c r="J289" i="49"/>
  <c r="K289" i="49"/>
  <c r="L289" i="49"/>
  <c r="L287" i="49"/>
  <c r="L284" i="49"/>
  <c r="M289" i="49"/>
  <c r="H285" i="49"/>
  <c r="I285" i="49"/>
  <c r="J285" i="49"/>
  <c r="K285" i="49"/>
  <c r="L285" i="49"/>
  <c r="M285" i="49"/>
  <c r="H282" i="49"/>
  <c r="I282" i="49"/>
  <c r="J282" i="49"/>
  <c r="K282" i="49"/>
  <c r="L282" i="49"/>
  <c r="M282" i="49"/>
  <c r="H280" i="49"/>
  <c r="I280" i="49"/>
  <c r="J280" i="49"/>
  <c r="K280" i="49"/>
  <c r="L280" i="49"/>
  <c r="M280" i="49"/>
  <c r="H278" i="49"/>
  <c r="I278" i="49"/>
  <c r="J278" i="49"/>
  <c r="K278" i="49"/>
  <c r="L278" i="49"/>
  <c r="M278" i="49"/>
  <c r="H276" i="49"/>
  <c r="I276" i="49"/>
  <c r="J276" i="49"/>
  <c r="K276" i="49"/>
  <c r="L276" i="49"/>
  <c r="M276" i="49"/>
  <c r="H274" i="49"/>
  <c r="H273" i="49"/>
  <c r="I274" i="49"/>
  <c r="J274" i="49"/>
  <c r="J273" i="49"/>
  <c r="K274" i="49"/>
  <c r="K273" i="49"/>
  <c r="L274" i="49"/>
  <c r="M274" i="49"/>
  <c r="M273" i="49"/>
  <c r="H270" i="49"/>
  <c r="I270" i="49"/>
  <c r="J270" i="49"/>
  <c r="K270" i="49"/>
  <c r="L270" i="49"/>
  <c r="M270" i="49"/>
  <c r="H268" i="49"/>
  <c r="H267" i="49"/>
  <c r="I268" i="49"/>
  <c r="J268" i="49"/>
  <c r="J267" i="49"/>
  <c r="K268" i="49"/>
  <c r="K267" i="49"/>
  <c r="L268" i="49"/>
  <c r="M268" i="49"/>
  <c r="M267" i="49"/>
  <c r="H265" i="49"/>
  <c r="H264" i="49"/>
  <c r="I265" i="49"/>
  <c r="I264" i="49"/>
  <c r="J265" i="49"/>
  <c r="J264" i="49"/>
  <c r="K265" i="49"/>
  <c r="K264" i="49"/>
  <c r="L265" i="49"/>
  <c r="L264" i="49"/>
  <c r="M265" i="49"/>
  <c r="M264" i="49"/>
  <c r="H262" i="49"/>
  <c r="I262" i="49"/>
  <c r="J262" i="49"/>
  <c r="K262" i="49"/>
  <c r="L262" i="49"/>
  <c r="M262" i="49"/>
  <c r="H260" i="49"/>
  <c r="H256" i="49"/>
  <c r="H255" i="49"/>
  <c r="I260" i="49"/>
  <c r="J260" i="49"/>
  <c r="K260" i="49"/>
  <c r="L260" i="49"/>
  <c r="M260" i="49"/>
  <c r="G257" i="49"/>
  <c r="H257" i="49"/>
  <c r="I257" i="49"/>
  <c r="I256" i="49"/>
  <c r="I255" i="49"/>
  <c r="J257" i="49"/>
  <c r="J256" i="49"/>
  <c r="J255" i="49"/>
  <c r="K257" i="49"/>
  <c r="K256" i="49"/>
  <c r="L257" i="49"/>
  <c r="M257" i="49"/>
  <c r="M256" i="49"/>
  <c r="H253" i="49"/>
  <c r="I253" i="49"/>
  <c r="J253" i="49"/>
  <c r="K253" i="49"/>
  <c r="L253" i="49"/>
  <c r="M253" i="49"/>
  <c r="G251" i="49"/>
  <c r="G245" i="49"/>
  <c r="H242" i="49"/>
  <c r="I242" i="49"/>
  <c r="J242" i="49"/>
  <c r="K242" i="49"/>
  <c r="L242" i="49"/>
  <c r="M242" i="49"/>
  <c r="G239" i="49"/>
  <c r="H239" i="49"/>
  <c r="I239" i="49"/>
  <c r="J239" i="49"/>
  <c r="K239" i="49"/>
  <c r="L239" i="49"/>
  <c r="M239" i="49"/>
  <c r="H233" i="49"/>
  <c r="I233" i="49"/>
  <c r="J233" i="49"/>
  <c r="K233" i="49"/>
  <c r="L233" i="49"/>
  <c r="M233" i="49"/>
  <c r="M225" i="49"/>
  <c r="H226" i="49"/>
  <c r="H225" i="49"/>
  <c r="I226" i="49"/>
  <c r="J226" i="49"/>
  <c r="K226" i="49"/>
  <c r="L226" i="49"/>
  <c r="L225" i="49"/>
  <c r="M226" i="49"/>
  <c r="G223" i="49"/>
  <c r="H219" i="49"/>
  <c r="I219" i="49"/>
  <c r="J219" i="49"/>
  <c r="K219" i="49"/>
  <c r="L219" i="49"/>
  <c r="M219" i="49"/>
  <c r="N218" i="49"/>
  <c r="H215" i="49"/>
  <c r="I215" i="49"/>
  <c r="J215" i="49"/>
  <c r="K215" i="49"/>
  <c r="L215" i="49"/>
  <c r="M215" i="49"/>
  <c r="H208" i="49"/>
  <c r="I208" i="49"/>
  <c r="J208" i="49"/>
  <c r="K208" i="49"/>
  <c r="L208" i="49"/>
  <c r="M208" i="49"/>
  <c r="H211" i="49"/>
  <c r="I211" i="49"/>
  <c r="J211" i="49"/>
  <c r="J210" i="49"/>
  <c r="K211" i="49"/>
  <c r="L211" i="49"/>
  <c r="L210" i="49"/>
  <c r="M211" i="49"/>
  <c r="H206" i="49"/>
  <c r="I206" i="49"/>
  <c r="J206" i="49"/>
  <c r="K206" i="49"/>
  <c r="L206" i="49"/>
  <c r="L201" i="49"/>
  <c r="M206" i="49"/>
  <c r="H204" i="49"/>
  <c r="I204" i="49"/>
  <c r="J204" i="49"/>
  <c r="K204" i="49"/>
  <c r="L204" i="49"/>
  <c r="M204" i="49"/>
  <c r="H202" i="49"/>
  <c r="H201" i="49"/>
  <c r="I202" i="49"/>
  <c r="I201" i="49"/>
  <c r="J202" i="49"/>
  <c r="J201" i="49"/>
  <c r="K202" i="49"/>
  <c r="K201" i="49"/>
  <c r="L202" i="49"/>
  <c r="M202" i="49"/>
  <c r="H199" i="49"/>
  <c r="H198" i="49"/>
  <c r="I199" i="49"/>
  <c r="I198" i="49"/>
  <c r="J199" i="49"/>
  <c r="J198" i="49"/>
  <c r="J171" i="49"/>
  <c r="K199" i="49"/>
  <c r="K198" i="49"/>
  <c r="L199" i="49"/>
  <c r="L198" i="49"/>
  <c r="M199" i="49"/>
  <c r="M198" i="49"/>
  <c r="H194" i="49"/>
  <c r="I194" i="49"/>
  <c r="J194" i="49"/>
  <c r="K194" i="49"/>
  <c r="L194" i="49"/>
  <c r="M194" i="49"/>
  <c r="H187" i="49"/>
  <c r="I187" i="49"/>
  <c r="I180" i="49"/>
  <c r="J187" i="49"/>
  <c r="K187" i="49"/>
  <c r="L187" i="49"/>
  <c r="M187" i="49"/>
  <c r="H185" i="49"/>
  <c r="I185" i="49"/>
  <c r="J185" i="49"/>
  <c r="K185" i="49"/>
  <c r="L185" i="49"/>
  <c r="M185" i="49"/>
  <c r="H183" i="49"/>
  <c r="I183" i="49"/>
  <c r="J183" i="49"/>
  <c r="K183" i="49"/>
  <c r="L183" i="49"/>
  <c r="M183" i="49"/>
  <c r="H178" i="49"/>
  <c r="I178" i="49"/>
  <c r="J178" i="49"/>
  <c r="K178" i="49"/>
  <c r="L178" i="49"/>
  <c r="M178" i="49"/>
  <c r="H175" i="49"/>
  <c r="I175" i="49"/>
  <c r="J175" i="49"/>
  <c r="K175" i="49"/>
  <c r="L175" i="49"/>
  <c r="M175" i="49"/>
  <c r="H173" i="49"/>
  <c r="I173" i="49"/>
  <c r="J173" i="49"/>
  <c r="J172" i="49"/>
  <c r="K173" i="49"/>
  <c r="K172" i="49"/>
  <c r="L173" i="49"/>
  <c r="L172" i="49"/>
  <c r="M173" i="49"/>
  <c r="M172" i="49"/>
  <c r="G173" i="49"/>
  <c r="H168" i="49"/>
  <c r="I168" i="49"/>
  <c r="J168" i="49"/>
  <c r="K168" i="49"/>
  <c r="L168" i="49"/>
  <c r="H164" i="49"/>
  <c r="I164" i="49"/>
  <c r="J164" i="49"/>
  <c r="K164" i="49"/>
  <c r="L164" i="49"/>
  <c r="M164" i="49"/>
  <c r="H157" i="49"/>
  <c r="I157" i="49"/>
  <c r="J157" i="49"/>
  <c r="K157" i="49"/>
  <c r="L157" i="49"/>
  <c r="M157" i="49"/>
  <c r="H154" i="49"/>
  <c r="I154" i="49"/>
  <c r="J154" i="49"/>
  <c r="K154" i="49"/>
  <c r="L154" i="49"/>
  <c r="M154" i="49"/>
  <c r="G150" i="49"/>
  <c r="H148" i="49"/>
  <c r="I148" i="49"/>
  <c r="J148" i="49"/>
  <c r="K148" i="49"/>
  <c r="L148" i="49"/>
  <c r="L143" i="49"/>
  <c r="M148" i="49"/>
  <c r="H146" i="49"/>
  <c r="I146" i="49"/>
  <c r="J146" i="49"/>
  <c r="K146" i="49"/>
  <c r="L146" i="49"/>
  <c r="M146" i="49"/>
  <c r="H141" i="49"/>
  <c r="I141" i="49"/>
  <c r="J141" i="49"/>
  <c r="K141" i="49"/>
  <c r="L141" i="49"/>
  <c r="M141" i="49"/>
  <c r="H126" i="49"/>
  <c r="I126" i="49"/>
  <c r="J126" i="49"/>
  <c r="K126" i="49"/>
  <c r="L126" i="49"/>
  <c r="M126" i="49"/>
  <c r="H110" i="49"/>
  <c r="I110" i="49"/>
  <c r="J110" i="49"/>
  <c r="K110" i="49"/>
  <c r="L110" i="49"/>
  <c r="M110" i="49"/>
  <c r="G110" i="49"/>
  <c r="N106" i="49"/>
  <c r="N107" i="49"/>
  <c r="N108" i="49"/>
  <c r="N109" i="49"/>
  <c r="H100" i="49"/>
  <c r="I100" i="49"/>
  <c r="J100" i="49"/>
  <c r="K100" i="49"/>
  <c r="L100" i="49"/>
  <c r="M100" i="49"/>
  <c r="H88" i="49"/>
  <c r="H87" i="49"/>
  <c r="I88" i="49"/>
  <c r="J88" i="49"/>
  <c r="K88" i="49"/>
  <c r="L88" i="49"/>
  <c r="M88" i="49"/>
  <c r="I45" i="49"/>
  <c r="J45" i="49"/>
  <c r="J42" i="49"/>
  <c r="J19" i="49"/>
  <c r="K45" i="49"/>
  <c r="L45" i="49"/>
  <c r="M45" i="49"/>
  <c r="H80" i="49"/>
  <c r="I80" i="49"/>
  <c r="J80" i="49"/>
  <c r="K80" i="49"/>
  <c r="L80" i="49"/>
  <c r="M80" i="49"/>
  <c r="N76" i="49"/>
  <c r="N75" i="49"/>
  <c r="H78" i="49"/>
  <c r="I78" i="49"/>
  <c r="J78" i="49"/>
  <c r="K78" i="49"/>
  <c r="L78" i="49"/>
  <c r="M78" i="49"/>
  <c r="H75" i="49"/>
  <c r="I75" i="49"/>
  <c r="J75" i="49"/>
  <c r="K75" i="49"/>
  <c r="L75" i="49"/>
  <c r="M75" i="49"/>
  <c r="H73" i="49"/>
  <c r="I73" i="49"/>
  <c r="J73" i="49"/>
  <c r="K73" i="49"/>
  <c r="L73" i="49"/>
  <c r="M73" i="49"/>
  <c r="H69" i="49"/>
  <c r="I69" i="49"/>
  <c r="J69" i="49"/>
  <c r="K69" i="49"/>
  <c r="L69" i="49"/>
  <c r="L68" i="49"/>
  <c r="M69" i="49"/>
  <c r="M68" i="49"/>
  <c r="G65" i="49"/>
  <c r="H65" i="49"/>
  <c r="I65" i="49"/>
  <c r="J65" i="49"/>
  <c r="K65" i="49"/>
  <c r="L65" i="49"/>
  <c r="M65" i="49"/>
  <c r="H63" i="49"/>
  <c r="I63" i="49"/>
  <c r="J63" i="49"/>
  <c r="K63" i="49"/>
  <c r="L63" i="49"/>
  <c r="M63" i="49"/>
  <c r="H59" i="49"/>
  <c r="I59" i="49"/>
  <c r="J59" i="49"/>
  <c r="K59" i="49"/>
  <c r="L59" i="49"/>
  <c r="M59" i="49"/>
  <c r="H55" i="49"/>
  <c r="H54" i="49"/>
  <c r="I55" i="49"/>
  <c r="I54" i="49"/>
  <c r="J55" i="49"/>
  <c r="J54" i="49"/>
  <c r="K55" i="49"/>
  <c r="K54" i="49"/>
  <c r="L55" i="49"/>
  <c r="L54" i="49"/>
  <c r="M55" i="49"/>
  <c r="M54" i="49"/>
  <c r="N47" i="49"/>
  <c r="N48" i="49"/>
  <c r="N49" i="49"/>
  <c r="N50" i="49"/>
  <c r="N51" i="49"/>
  <c r="N52" i="49"/>
  <c r="N53" i="49"/>
  <c r="H43" i="49"/>
  <c r="H42" i="49"/>
  <c r="I43" i="49"/>
  <c r="J43" i="49"/>
  <c r="K43" i="49"/>
  <c r="K42" i="49"/>
  <c r="K19" i="49"/>
  <c r="L43" i="49"/>
  <c r="L42" i="49"/>
  <c r="M43" i="49"/>
  <c r="H37" i="49"/>
  <c r="I37" i="49"/>
  <c r="J37" i="49"/>
  <c r="K37" i="49"/>
  <c r="L37" i="49"/>
  <c r="M37" i="49"/>
  <c r="H35" i="49"/>
  <c r="I35" i="49"/>
  <c r="J35" i="49"/>
  <c r="K35" i="49"/>
  <c r="L35" i="49"/>
  <c r="M35" i="49"/>
  <c r="G35" i="49"/>
  <c r="H33" i="49"/>
  <c r="I33" i="49"/>
  <c r="J33" i="49"/>
  <c r="K33" i="49"/>
  <c r="L33" i="49"/>
  <c r="M33" i="49"/>
  <c r="H21" i="49"/>
  <c r="I21" i="49"/>
  <c r="J21" i="49"/>
  <c r="J20" i="49"/>
  <c r="K21" i="49"/>
  <c r="K20" i="49"/>
  <c r="L21" i="49"/>
  <c r="M21" i="49"/>
  <c r="G323" i="49"/>
  <c r="G321" i="49"/>
  <c r="G319" i="49"/>
  <c r="G313" i="49"/>
  <c r="G312" i="49"/>
  <c r="G310" i="49"/>
  <c r="G308" i="49"/>
  <c r="G303" i="49"/>
  <c r="G306" i="49"/>
  <c r="G304" i="49"/>
  <c r="G301" i="49"/>
  <c r="G299" i="49"/>
  <c r="G297" i="49"/>
  <c r="G296" i="49"/>
  <c r="G294" i="49"/>
  <c r="G292" i="49"/>
  <c r="G291" i="49"/>
  <c r="G289" i="49"/>
  <c r="G287" i="49"/>
  <c r="G282" i="49"/>
  <c r="G280" i="49"/>
  <c r="G278" i="49"/>
  <c r="G276" i="49"/>
  <c r="G273" i="49"/>
  <c r="G274" i="49"/>
  <c r="G270" i="49"/>
  <c r="G268" i="49"/>
  <c r="G265" i="49"/>
  <c r="G264" i="49"/>
  <c r="G262" i="49"/>
  <c r="G260" i="49"/>
  <c r="G253" i="49"/>
  <c r="G249" i="49"/>
  <c r="G247" i="49"/>
  <c r="G238" i="49"/>
  <c r="G242" i="49"/>
  <c r="G233" i="49"/>
  <c r="G226" i="49"/>
  <c r="G219" i="49"/>
  <c r="G211" i="49"/>
  <c r="G208" i="49"/>
  <c r="G206" i="49"/>
  <c r="G204" i="49"/>
  <c r="G201" i="49"/>
  <c r="G202" i="49"/>
  <c r="G199" i="49"/>
  <c r="G198" i="49"/>
  <c r="G196" i="49"/>
  <c r="G194" i="49"/>
  <c r="G192" i="49"/>
  <c r="G189" i="49"/>
  <c r="G190" i="49"/>
  <c r="G187" i="49"/>
  <c r="G185" i="49"/>
  <c r="G183" i="49"/>
  <c r="G181" i="49"/>
  <c r="G180" i="49"/>
  <c r="G178" i="49"/>
  <c r="G175" i="49"/>
  <c r="G172" i="49"/>
  <c r="G168" i="49"/>
  <c r="G164" i="49"/>
  <c r="G157" i="49"/>
  <c r="G154" i="49"/>
  <c r="G148" i="49"/>
  <c r="G146" i="49"/>
  <c r="G144" i="49"/>
  <c r="G123" i="49"/>
  <c r="G121" i="49"/>
  <c r="G119" i="49"/>
  <c r="G117" i="49"/>
  <c r="G116" i="49"/>
  <c r="G104" i="49"/>
  <c r="G102" i="49"/>
  <c r="G97" i="49"/>
  <c r="G95" i="49"/>
  <c r="G93" i="49"/>
  <c r="G92" i="49"/>
  <c r="G90" i="49"/>
  <c r="G88" i="49"/>
  <c r="G85" i="49"/>
  <c r="G83" i="49"/>
  <c r="G82" i="49"/>
  <c r="G80" i="49"/>
  <c r="G78" i="49"/>
  <c r="G73" i="49"/>
  <c r="G71" i="49"/>
  <c r="G69" i="49"/>
  <c r="G61" i="49"/>
  <c r="G58" i="49"/>
  <c r="G59" i="49"/>
  <c r="G55" i="49"/>
  <c r="G54" i="49"/>
  <c r="G43" i="49"/>
  <c r="G42" i="49"/>
  <c r="G33" i="49"/>
  <c r="G20" i="49"/>
  <c r="G21" i="49"/>
  <c r="F26" i="52"/>
  <c r="F25" i="52"/>
  <c r="F19" i="52"/>
  <c r="F14" i="52"/>
  <c r="F13" i="52"/>
  <c r="F12" i="52"/>
  <c r="F10" i="52"/>
  <c r="F9" i="52"/>
  <c r="D29" i="2"/>
  <c r="D16" i="2"/>
  <c r="I267" i="49"/>
  <c r="G267" i="49"/>
  <c r="I294" i="53"/>
  <c r="H125" i="53"/>
  <c r="G282" i="53"/>
  <c r="G87" i="53"/>
  <c r="G209" i="53"/>
  <c r="I225" i="49"/>
  <c r="G87" i="49"/>
  <c r="G225" i="49"/>
  <c r="J5" i="56"/>
  <c r="H6" i="56"/>
  <c r="G154" i="55"/>
  <c r="H154" i="55"/>
  <c r="I154" i="55"/>
  <c r="J154" i="55"/>
  <c r="K154" i="55"/>
  <c r="L154" i="55"/>
  <c r="M154" i="55"/>
  <c r="N154" i="55"/>
  <c r="O154" i="55"/>
  <c r="P154" i="55"/>
  <c r="Q154" i="55"/>
  <c r="L1456" i="56"/>
  <c r="F1456" i="56"/>
  <c r="E1456" i="56"/>
  <c r="D1456" i="56"/>
  <c r="C1456" i="56"/>
  <c r="B1456" i="56"/>
  <c r="L1455" i="56"/>
  <c r="F1455" i="56"/>
  <c r="E1455" i="56"/>
  <c r="D1455" i="56"/>
  <c r="C1455" i="56"/>
  <c r="B1455" i="56"/>
  <c r="L1454" i="56"/>
  <c r="F1454" i="56"/>
  <c r="E1454" i="56"/>
  <c r="D1454" i="56"/>
  <c r="C1454" i="56"/>
  <c r="B1454" i="56"/>
  <c r="L1453" i="56"/>
  <c r="F1453" i="56"/>
  <c r="E1453" i="56"/>
  <c r="D1453" i="56"/>
  <c r="C1453" i="56"/>
  <c r="B1453" i="56"/>
  <c r="L1452" i="56"/>
  <c r="F1452" i="56"/>
  <c r="E1452" i="56"/>
  <c r="D1452" i="56"/>
  <c r="C1452" i="56"/>
  <c r="B1452" i="56"/>
  <c r="L1451" i="56"/>
  <c r="F1451" i="56"/>
  <c r="E1451" i="56"/>
  <c r="D1451" i="56"/>
  <c r="C1451" i="56"/>
  <c r="B1451" i="56"/>
  <c r="L1450" i="56"/>
  <c r="F1450" i="56"/>
  <c r="E1450" i="56"/>
  <c r="D1450" i="56"/>
  <c r="C1450" i="56"/>
  <c r="B1450" i="56"/>
  <c r="L1449" i="56"/>
  <c r="F1449" i="56"/>
  <c r="E1449" i="56"/>
  <c r="D1449" i="56"/>
  <c r="C1449" i="56"/>
  <c r="B1449" i="56"/>
  <c r="L1448" i="56"/>
  <c r="F1448" i="56"/>
  <c r="E1448" i="56"/>
  <c r="D1448" i="56"/>
  <c r="C1448" i="56"/>
  <c r="B1448" i="56"/>
  <c r="L1447" i="56"/>
  <c r="F1447" i="56"/>
  <c r="E1447" i="56"/>
  <c r="D1447" i="56"/>
  <c r="C1447" i="56"/>
  <c r="B1447" i="56"/>
  <c r="L1446" i="56"/>
  <c r="F1446" i="56"/>
  <c r="E1446" i="56"/>
  <c r="D1446" i="56"/>
  <c r="C1446" i="56"/>
  <c r="B1446" i="56"/>
  <c r="L1445" i="56"/>
  <c r="F1445" i="56"/>
  <c r="E1445" i="56"/>
  <c r="D1445" i="56"/>
  <c r="C1445" i="56"/>
  <c r="B1445" i="56"/>
  <c r="L1444" i="56"/>
  <c r="F1444" i="56"/>
  <c r="E1444" i="56"/>
  <c r="D1444" i="56"/>
  <c r="C1444" i="56"/>
  <c r="B1444" i="56"/>
  <c r="L1443" i="56"/>
  <c r="F1443" i="56"/>
  <c r="E1443" i="56"/>
  <c r="D1443" i="56"/>
  <c r="C1443" i="56"/>
  <c r="B1443" i="56"/>
  <c r="L1442" i="56"/>
  <c r="F1442" i="56"/>
  <c r="E1442" i="56"/>
  <c r="D1442" i="56"/>
  <c r="C1442" i="56"/>
  <c r="B1442" i="56"/>
  <c r="L1441" i="56"/>
  <c r="F1441" i="56"/>
  <c r="E1441" i="56"/>
  <c r="D1441" i="56"/>
  <c r="C1441" i="56"/>
  <c r="B1441" i="56"/>
  <c r="L1440" i="56"/>
  <c r="F1440" i="56"/>
  <c r="E1440" i="56"/>
  <c r="D1440" i="56"/>
  <c r="C1440" i="56"/>
  <c r="B1440" i="56"/>
  <c r="L1439" i="56"/>
  <c r="F1439" i="56"/>
  <c r="E1439" i="56"/>
  <c r="D1439" i="56"/>
  <c r="C1439" i="56"/>
  <c r="B1439" i="56"/>
  <c r="L1438" i="56"/>
  <c r="F1438" i="56"/>
  <c r="E1438" i="56"/>
  <c r="D1438" i="56"/>
  <c r="C1438" i="56"/>
  <c r="B1438" i="56"/>
  <c r="L1437" i="56"/>
  <c r="F1437" i="56"/>
  <c r="E1437" i="56"/>
  <c r="D1437" i="56"/>
  <c r="C1437" i="56"/>
  <c r="B1437" i="56"/>
  <c r="L1436" i="56"/>
  <c r="F1436" i="56"/>
  <c r="E1436" i="56"/>
  <c r="D1436" i="56"/>
  <c r="C1436" i="56"/>
  <c r="B1436" i="56"/>
  <c r="L1435" i="56"/>
  <c r="F1435" i="56"/>
  <c r="E1435" i="56"/>
  <c r="D1435" i="56"/>
  <c r="C1435" i="56"/>
  <c r="B1435" i="56"/>
  <c r="L1434" i="56"/>
  <c r="F1434" i="56"/>
  <c r="E1434" i="56"/>
  <c r="D1434" i="56"/>
  <c r="C1434" i="56"/>
  <c r="B1434" i="56"/>
  <c r="L1433" i="56"/>
  <c r="F1433" i="56"/>
  <c r="E1433" i="56"/>
  <c r="D1433" i="56"/>
  <c r="C1433" i="56"/>
  <c r="B1433" i="56"/>
  <c r="L1432" i="56"/>
  <c r="F1432" i="56"/>
  <c r="E1432" i="56"/>
  <c r="D1432" i="56"/>
  <c r="C1432" i="56"/>
  <c r="B1432" i="56"/>
  <c r="L1431" i="56"/>
  <c r="F1431" i="56"/>
  <c r="E1431" i="56"/>
  <c r="D1431" i="56"/>
  <c r="C1431" i="56"/>
  <c r="B1431" i="56"/>
  <c r="L1430" i="56"/>
  <c r="F1430" i="56"/>
  <c r="E1430" i="56"/>
  <c r="D1430" i="56"/>
  <c r="C1430" i="56"/>
  <c r="B1430" i="56"/>
  <c r="L1429" i="56"/>
  <c r="F1429" i="56"/>
  <c r="E1429" i="56"/>
  <c r="D1429" i="56"/>
  <c r="C1429" i="56"/>
  <c r="B1429" i="56"/>
  <c r="L1428" i="56"/>
  <c r="F1428" i="56"/>
  <c r="E1428" i="56"/>
  <c r="D1428" i="56"/>
  <c r="C1428" i="56"/>
  <c r="B1428" i="56"/>
  <c r="L1427" i="56"/>
  <c r="F1427" i="56"/>
  <c r="E1427" i="56"/>
  <c r="D1427" i="56"/>
  <c r="C1427" i="56"/>
  <c r="B1427" i="56"/>
  <c r="L1426" i="56"/>
  <c r="F1426" i="56"/>
  <c r="E1426" i="56"/>
  <c r="D1426" i="56"/>
  <c r="C1426" i="56"/>
  <c r="B1426" i="56"/>
  <c r="L1425" i="56"/>
  <c r="F1425" i="56"/>
  <c r="E1425" i="56"/>
  <c r="D1425" i="56"/>
  <c r="C1425" i="56"/>
  <c r="B1425" i="56"/>
  <c r="L1424" i="56"/>
  <c r="F1424" i="56"/>
  <c r="E1424" i="56"/>
  <c r="D1424" i="56"/>
  <c r="C1424" i="56"/>
  <c r="B1424" i="56"/>
  <c r="L1423" i="56"/>
  <c r="F1423" i="56"/>
  <c r="E1423" i="56"/>
  <c r="D1423" i="56"/>
  <c r="C1423" i="56"/>
  <c r="B1423" i="56"/>
  <c r="L1422" i="56"/>
  <c r="F1422" i="56"/>
  <c r="E1422" i="56"/>
  <c r="D1422" i="56"/>
  <c r="C1422" i="56"/>
  <c r="B1422" i="56"/>
  <c r="L1421" i="56"/>
  <c r="F1421" i="56"/>
  <c r="E1421" i="56"/>
  <c r="D1421" i="56"/>
  <c r="C1421" i="56"/>
  <c r="B1421" i="56"/>
  <c r="L1420" i="56"/>
  <c r="F1420" i="56"/>
  <c r="E1420" i="56"/>
  <c r="D1420" i="56"/>
  <c r="C1420" i="56"/>
  <c r="B1420" i="56"/>
  <c r="L1419" i="56"/>
  <c r="F1419" i="56"/>
  <c r="E1419" i="56"/>
  <c r="D1419" i="56"/>
  <c r="C1419" i="56"/>
  <c r="B1419" i="56"/>
  <c r="L1418" i="56"/>
  <c r="F1418" i="56"/>
  <c r="E1418" i="56"/>
  <c r="D1418" i="56"/>
  <c r="C1418" i="56"/>
  <c r="B1418" i="56"/>
  <c r="L1417" i="56"/>
  <c r="F1417" i="56"/>
  <c r="E1417" i="56"/>
  <c r="D1417" i="56"/>
  <c r="C1417" i="56"/>
  <c r="B1417" i="56"/>
  <c r="L1416" i="56"/>
  <c r="F1416" i="56"/>
  <c r="E1416" i="56"/>
  <c r="D1416" i="56"/>
  <c r="C1416" i="56"/>
  <c r="B1416" i="56"/>
  <c r="L1415" i="56"/>
  <c r="F1415" i="56"/>
  <c r="E1415" i="56"/>
  <c r="D1415" i="56"/>
  <c r="C1415" i="56"/>
  <c r="B1415" i="56"/>
  <c r="L1414" i="56"/>
  <c r="F1414" i="56"/>
  <c r="E1414" i="56"/>
  <c r="D1414" i="56"/>
  <c r="C1414" i="56"/>
  <c r="B1414" i="56"/>
  <c r="L1413" i="56"/>
  <c r="F1413" i="56"/>
  <c r="E1413" i="56"/>
  <c r="D1413" i="56"/>
  <c r="C1413" i="56"/>
  <c r="B1413" i="56"/>
  <c r="L1412" i="56"/>
  <c r="F1412" i="56"/>
  <c r="E1412" i="56"/>
  <c r="D1412" i="56"/>
  <c r="C1412" i="56"/>
  <c r="B1412" i="56"/>
  <c r="L1411" i="56"/>
  <c r="F1411" i="56"/>
  <c r="E1411" i="56"/>
  <c r="D1411" i="56"/>
  <c r="C1411" i="56"/>
  <c r="B1411" i="56"/>
  <c r="L1410" i="56"/>
  <c r="F1410" i="56"/>
  <c r="E1410" i="56"/>
  <c r="D1410" i="56"/>
  <c r="C1410" i="56"/>
  <c r="B1410" i="56"/>
  <c r="L1409" i="56"/>
  <c r="F1409" i="56"/>
  <c r="E1409" i="56"/>
  <c r="D1409" i="56"/>
  <c r="C1409" i="56"/>
  <c r="B1409" i="56"/>
  <c r="L1408" i="56"/>
  <c r="F1408" i="56"/>
  <c r="E1408" i="56"/>
  <c r="D1408" i="56"/>
  <c r="C1408" i="56"/>
  <c r="B1408" i="56"/>
  <c r="L1407" i="56"/>
  <c r="F1407" i="56"/>
  <c r="E1407" i="56"/>
  <c r="D1407" i="56"/>
  <c r="C1407" i="56"/>
  <c r="B1407" i="56"/>
  <c r="L1406" i="56"/>
  <c r="F1406" i="56"/>
  <c r="E1406" i="56"/>
  <c r="D1406" i="56"/>
  <c r="C1406" i="56"/>
  <c r="B1406" i="56"/>
  <c r="L1405" i="56"/>
  <c r="F1405" i="56"/>
  <c r="E1405" i="56"/>
  <c r="D1405" i="56"/>
  <c r="C1405" i="56"/>
  <c r="B1405" i="56"/>
  <c r="L1404" i="56"/>
  <c r="F1404" i="56"/>
  <c r="E1404" i="56"/>
  <c r="D1404" i="56"/>
  <c r="C1404" i="56"/>
  <c r="B1404" i="56"/>
  <c r="L1403" i="56"/>
  <c r="F1403" i="56"/>
  <c r="E1403" i="56"/>
  <c r="D1403" i="56"/>
  <c r="C1403" i="56"/>
  <c r="B1403" i="56"/>
  <c r="L1402" i="56"/>
  <c r="F1402" i="56"/>
  <c r="E1402" i="56"/>
  <c r="D1402" i="56"/>
  <c r="C1402" i="56"/>
  <c r="B1402" i="56"/>
  <c r="L1401" i="56"/>
  <c r="F1401" i="56"/>
  <c r="E1401" i="56"/>
  <c r="D1401" i="56"/>
  <c r="C1401" i="56"/>
  <c r="B1401" i="56"/>
  <c r="L1400" i="56"/>
  <c r="F1400" i="56"/>
  <c r="E1400" i="56"/>
  <c r="D1400" i="56"/>
  <c r="C1400" i="56"/>
  <c r="B1400" i="56"/>
  <c r="L1399" i="56"/>
  <c r="F1399" i="56"/>
  <c r="E1399" i="56"/>
  <c r="D1399" i="56"/>
  <c r="C1399" i="56"/>
  <c r="B1399" i="56"/>
  <c r="L1398" i="56"/>
  <c r="F1398" i="56"/>
  <c r="E1398" i="56"/>
  <c r="D1398" i="56"/>
  <c r="C1398" i="56"/>
  <c r="B1398" i="56"/>
  <c r="F1397" i="56"/>
  <c r="E1397" i="56"/>
  <c r="D1397" i="56"/>
  <c r="C1397" i="56"/>
  <c r="B1397" i="56"/>
  <c r="F1396" i="56"/>
  <c r="E1396" i="56"/>
  <c r="D1396" i="56"/>
  <c r="C1396" i="56"/>
  <c r="B1396" i="56"/>
  <c r="F1395" i="56"/>
  <c r="E1395" i="56"/>
  <c r="D1395" i="56"/>
  <c r="C1395" i="56"/>
  <c r="B1395" i="56"/>
  <c r="F1394" i="56"/>
  <c r="E1394" i="56"/>
  <c r="D1394" i="56"/>
  <c r="C1394" i="56"/>
  <c r="B1394" i="56"/>
  <c r="F1393" i="56"/>
  <c r="E1393" i="56"/>
  <c r="D1393" i="56"/>
  <c r="C1393" i="56"/>
  <c r="B1393" i="56"/>
  <c r="F1392" i="56"/>
  <c r="E1392" i="56"/>
  <c r="D1392" i="56"/>
  <c r="C1392" i="56"/>
  <c r="B1392" i="56"/>
  <c r="F1391" i="56"/>
  <c r="E1391" i="56"/>
  <c r="D1391" i="56"/>
  <c r="C1391" i="56"/>
  <c r="B1391" i="56"/>
  <c r="F1390" i="56"/>
  <c r="E1390" i="56"/>
  <c r="D1390" i="56"/>
  <c r="C1390" i="56"/>
  <c r="B1390" i="56"/>
  <c r="F1389" i="56"/>
  <c r="E1389" i="56"/>
  <c r="D1389" i="56"/>
  <c r="C1389" i="56"/>
  <c r="B1389" i="56"/>
  <c r="F1388" i="56"/>
  <c r="E1388" i="56"/>
  <c r="D1388" i="56"/>
  <c r="C1388" i="56"/>
  <c r="B1388" i="56"/>
  <c r="F1378" i="56"/>
  <c r="E1378" i="56"/>
  <c r="D1378" i="56"/>
  <c r="C1378" i="56"/>
  <c r="F1368" i="56"/>
  <c r="E1368" i="56"/>
  <c r="D1368" i="56"/>
  <c r="C1368" i="56"/>
  <c r="B1368" i="56"/>
  <c r="F1358" i="56"/>
  <c r="E1358" i="56"/>
  <c r="D1358" i="56"/>
  <c r="B1358" i="56"/>
  <c r="C1358" i="56"/>
  <c r="F1348" i="56"/>
  <c r="E1348" i="56"/>
  <c r="D1348" i="56"/>
  <c r="C1348" i="56"/>
  <c r="F1338" i="56"/>
  <c r="E1338" i="56"/>
  <c r="D1338" i="56"/>
  <c r="C1338" i="56"/>
  <c r="F1328" i="56"/>
  <c r="E1328" i="56"/>
  <c r="D1328" i="56"/>
  <c r="C1328" i="56"/>
  <c r="F1318" i="56"/>
  <c r="E1318" i="56"/>
  <c r="D1318" i="56"/>
  <c r="C1318" i="56"/>
  <c r="F1308" i="56"/>
  <c r="E1308" i="56"/>
  <c r="D1308" i="56"/>
  <c r="B1308" i="56"/>
  <c r="C1308" i="56"/>
  <c r="F1298" i="56"/>
  <c r="E1298" i="56"/>
  <c r="D1298" i="56"/>
  <c r="C1298" i="56"/>
  <c r="F1288" i="56"/>
  <c r="E1288" i="56"/>
  <c r="D1288" i="56"/>
  <c r="C1288" i="56"/>
  <c r="F1278" i="56"/>
  <c r="E1278" i="56"/>
  <c r="D1278" i="56"/>
  <c r="B1278" i="56"/>
  <c r="C1278" i="56"/>
  <c r="F1268" i="56"/>
  <c r="E1268" i="56"/>
  <c r="D1268" i="56"/>
  <c r="C1268" i="56"/>
  <c r="F1258" i="56"/>
  <c r="E1258" i="56"/>
  <c r="D1258" i="56"/>
  <c r="C1258" i="56"/>
  <c r="F1248" i="56"/>
  <c r="E1248" i="56"/>
  <c r="D1248" i="56"/>
  <c r="B1248" i="56"/>
  <c r="C1248" i="56"/>
  <c r="F1238" i="56"/>
  <c r="E1238" i="56"/>
  <c r="D1238" i="56"/>
  <c r="C1238" i="56"/>
  <c r="F1228" i="56"/>
  <c r="E1228" i="56"/>
  <c r="D1228" i="56"/>
  <c r="C1228" i="56"/>
  <c r="F1218" i="56"/>
  <c r="E1218" i="56"/>
  <c r="D1218" i="56"/>
  <c r="C1218" i="56"/>
  <c r="F1208" i="56"/>
  <c r="B1208" i="56"/>
  <c r="E1208" i="56"/>
  <c r="D1208" i="56"/>
  <c r="C1208" i="56"/>
  <c r="F1198" i="56"/>
  <c r="E1198" i="56"/>
  <c r="D1198" i="56"/>
  <c r="C1198" i="56"/>
  <c r="F1188" i="56"/>
  <c r="E1188" i="56"/>
  <c r="D1188" i="56"/>
  <c r="C1188" i="56"/>
  <c r="F1178" i="56"/>
  <c r="E1178" i="56"/>
  <c r="D1178" i="56"/>
  <c r="C1178" i="56"/>
  <c r="F1168" i="56"/>
  <c r="E1168" i="56"/>
  <c r="D1168" i="56"/>
  <c r="C1168" i="56"/>
  <c r="F1158" i="56"/>
  <c r="E1158" i="56"/>
  <c r="B1158" i="56"/>
  <c r="D1158" i="56"/>
  <c r="C1158" i="56"/>
  <c r="F1148" i="56"/>
  <c r="E1148" i="56"/>
  <c r="D1148" i="56"/>
  <c r="C1148" i="56"/>
  <c r="F1138" i="56"/>
  <c r="E1138" i="56"/>
  <c r="D1138" i="56"/>
  <c r="C1138" i="56"/>
  <c r="F1128" i="56"/>
  <c r="B1128" i="56"/>
  <c r="E1128" i="56"/>
  <c r="D1128" i="56"/>
  <c r="C1128" i="56"/>
  <c r="F1118" i="56"/>
  <c r="E1118" i="56"/>
  <c r="D1118" i="56"/>
  <c r="C1118" i="56"/>
  <c r="F1108" i="56"/>
  <c r="E1108" i="56"/>
  <c r="D1108" i="56"/>
  <c r="C1108" i="56"/>
  <c r="B1108" i="56"/>
  <c r="F1098" i="56"/>
  <c r="E1098" i="56"/>
  <c r="D1098" i="56"/>
  <c r="C1098" i="56"/>
  <c r="F1088" i="56"/>
  <c r="E1088" i="56"/>
  <c r="D1088" i="56"/>
  <c r="C1088" i="56"/>
  <c r="F1078" i="56"/>
  <c r="E1078" i="56"/>
  <c r="D1078" i="56"/>
  <c r="C1078" i="56"/>
  <c r="B1078" i="56"/>
  <c r="F1068" i="56"/>
  <c r="E1068" i="56"/>
  <c r="D1068" i="56"/>
  <c r="C1068" i="56"/>
  <c r="F1058" i="56"/>
  <c r="E1058" i="56"/>
  <c r="D1058" i="56"/>
  <c r="C1058" i="56"/>
  <c r="B1058" i="56"/>
  <c r="F1048" i="56"/>
  <c r="E1048" i="56"/>
  <c r="D1048" i="56"/>
  <c r="C1048" i="56"/>
  <c r="B1048" i="56"/>
  <c r="F1038" i="56"/>
  <c r="E1038" i="56"/>
  <c r="D1038" i="56"/>
  <c r="C1038" i="56"/>
  <c r="F1028" i="56"/>
  <c r="E1028" i="56"/>
  <c r="D1028" i="56"/>
  <c r="C1028" i="56"/>
  <c r="F1018" i="56"/>
  <c r="E1018" i="56"/>
  <c r="D1018" i="56"/>
  <c r="C1018" i="56"/>
  <c r="B1018" i="56"/>
  <c r="F1008" i="56"/>
  <c r="E1008" i="56"/>
  <c r="D1008" i="56"/>
  <c r="C1008" i="56"/>
  <c r="B1008" i="56"/>
  <c r="F998" i="56"/>
  <c r="E998" i="56"/>
  <c r="D998" i="56"/>
  <c r="C998" i="56"/>
  <c r="F988" i="56"/>
  <c r="E988" i="56"/>
  <c r="B988" i="56"/>
  <c r="D988" i="56"/>
  <c r="C988" i="56"/>
  <c r="F978" i="56"/>
  <c r="E978" i="56"/>
  <c r="D978" i="56"/>
  <c r="C978" i="56"/>
  <c r="B978" i="56"/>
  <c r="F968" i="56"/>
  <c r="B968" i="56"/>
  <c r="E968" i="56"/>
  <c r="D968" i="56"/>
  <c r="C968" i="56"/>
  <c r="F958" i="56"/>
  <c r="E958" i="56"/>
  <c r="D958" i="56"/>
  <c r="C958" i="56"/>
  <c r="F948" i="56"/>
  <c r="E948" i="56"/>
  <c r="D948" i="56"/>
  <c r="B948" i="56"/>
  <c r="C948" i="56"/>
  <c r="F938" i="56"/>
  <c r="E938" i="56"/>
  <c r="D938" i="56"/>
  <c r="C938" i="56"/>
  <c r="F928" i="56"/>
  <c r="E928" i="56"/>
  <c r="D928" i="56"/>
  <c r="C928" i="56"/>
  <c r="F918" i="56"/>
  <c r="E918" i="56"/>
  <c r="D918" i="56"/>
  <c r="C918" i="56"/>
  <c r="F908" i="56"/>
  <c r="E908" i="56"/>
  <c r="D908" i="56"/>
  <c r="C908" i="56"/>
  <c r="F898" i="56"/>
  <c r="E898" i="56"/>
  <c r="D898" i="56"/>
  <c r="C898" i="56"/>
  <c r="F888" i="56"/>
  <c r="E888" i="56"/>
  <c r="D888" i="56"/>
  <c r="B888" i="56"/>
  <c r="C888" i="56"/>
  <c r="F878" i="56"/>
  <c r="E878" i="56"/>
  <c r="D878" i="56"/>
  <c r="C878" i="56"/>
  <c r="F868" i="56"/>
  <c r="E868" i="56"/>
  <c r="D868" i="56"/>
  <c r="B868" i="56"/>
  <c r="C868" i="56"/>
  <c r="F858" i="56"/>
  <c r="E858" i="56"/>
  <c r="B858" i="56"/>
  <c r="D858" i="56"/>
  <c r="C858" i="56"/>
  <c r="F848" i="56"/>
  <c r="E848" i="56"/>
  <c r="D848" i="56"/>
  <c r="B848" i="56"/>
  <c r="C848" i="56"/>
  <c r="F838" i="56"/>
  <c r="E838" i="56"/>
  <c r="D838" i="56"/>
  <c r="C838" i="56"/>
  <c r="F828" i="56"/>
  <c r="E828" i="56"/>
  <c r="D828" i="56"/>
  <c r="C828" i="56"/>
  <c r="F818" i="56"/>
  <c r="E818" i="56"/>
  <c r="D818" i="56"/>
  <c r="C818" i="56"/>
  <c r="B818" i="56"/>
  <c r="F808" i="56"/>
  <c r="E808" i="56"/>
  <c r="D808" i="56"/>
  <c r="C808" i="56"/>
  <c r="F798" i="56"/>
  <c r="E798" i="56"/>
  <c r="D798" i="56"/>
  <c r="C798" i="56"/>
  <c r="B798" i="56"/>
  <c r="F788" i="56"/>
  <c r="E788" i="56"/>
  <c r="D788" i="56"/>
  <c r="C788" i="56"/>
  <c r="F778" i="56"/>
  <c r="E778" i="56"/>
  <c r="D778" i="56"/>
  <c r="C778" i="56"/>
  <c r="B778" i="56"/>
  <c r="F768" i="56"/>
  <c r="E768" i="56"/>
  <c r="D768" i="56"/>
  <c r="B768" i="56"/>
  <c r="C768" i="56"/>
  <c r="F758" i="56"/>
  <c r="E758" i="56"/>
  <c r="D758" i="56"/>
  <c r="C758" i="56"/>
  <c r="F748" i="56"/>
  <c r="E748" i="56"/>
  <c r="D748" i="56"/>
  <c r="C748" i="56"/>
  <c r="F738" i="56"/>
  <c r="E738" i="56"/>
  <c r="D738" i="56"/>
  <c r="C738" i="56"/>
  <c r="F728" i="56"/>
  <c r="E728" i="56"/>
  <c r="B728" i="56"/>
  <c r="D728" i="56"/>
  <c r="C728" i="56"/>
  <c r="F718" i="56"/>
  <c r="E718" i="56"/>
  <c r="D718" i="56"/>
  <c r="C718" i="56"/>
  <c r="F708" i="56"/>
  <c r="E708" i="56"/>
  <c r="D708" i="56"/>
  <c r="C708" i="56"/>
  <c r="B708" i="56"/>
  <c r="F698" i="56"/>
  <c r="E698" i="56"/>
  <c r="D698" i="56"/>
  <c r="C698" i="56"/>
  <c r="B698" i="56"/>
  <c r="F688" i="56"/>
  <c r="E688" i="56"/>
  <c r="D688" i="56"/>
  <c r="B688" i="56"/>
  <c r="C688" i="56"/>
  <c r="F678" i="56"/>
  <c r="E678" i="56"/>
  <c r="D678" i="56"/>
  <c r="C678" i="56"/>
  <c r="B678" i="56"/>
  <c r="F668" i="56"/>
  <c r="E668" i="56"/>
  <c r="D668" i="56"/>
  <c r="C668" i="56"/>
  <c r="F658" i="56"/>
  <c r="E658" i="56"/>
  <c r="D658" i="56"/>
  <c r="C658" i="56"/>
  <c r="F648" i="56"/>
  <c r="E648" i="56"/>
  <c r="D648" i="56"/>
  <c r="C648" i="56"/>
  <c r="B648" i="56"/>
  <c r="F628" i="56"/>
  <c r="E628" i="56"/>
  <c r="D628" i="56"/>
  <c r="C628" i="56"/>
  <c r="F618" i="56"/>
  <c r="B618" i="56"/>
  <c r="E618" i="56"/>
  <c r="D618" i="56"/>
  <c r="C618" i="56"/>
  <c r="F608" i="56"/>
  <c r="E608" i="56"/>
  <c r="D608" i="56"/>
  <c r="C608" i="56"/>
  <c r="F598" i="56"/>
  <c r="E598" i="56"/>
  <c r="D598" i="56"/>
  <c r="C598" i="56"/>
  <c r="B598" i="56"/>
  <c r="F588" i="56"/>
  <c r="E588" i="56"/>
  <c r="D588" i="56"/>
  <c r="B588" i="56"/>
  <c r="C588" i="56"/>
  <c r="F578" i="56"/>
  <c r="E578" i="56"/>
  <c r="D578" i="56"/>
  <c r="C578" i="56"/>
  <c r="F568" i="56"/>
  <c r="E568" i="56"/>
  <c r="D568" i="56"/>
  <c r="C568" i="56"/>
  <c r="B568" i="56"/>
  <c r="F558" i="56"/>
  <c r="E558" i="56"/>
  <c r="B558" i="56"/>
  <c r="D558" i="56"/>
  <c r="C558" i="56"/>
  <c r="F548" i="56"/>
  <c r="E548" i="56"/>
  <c r="D548" i="56"/>
  <c r="C548" i="56"/>
  <c r="B548" i="56"/>
  <c r="F538" i="56"/>
  <c r="E538" i="56"/>
  <c r="D538" i="56"/>
  <c r="B538" i="56"/>
  <c r="C538" i="56"/>
  <c r="F528" i="56"/>
  <c r="E528" i="56"/>
  <c r="D528" i="56"/>
  <c r="C528" i="56"/>
  <c r="B528" i="56"/>
  <c r="F518" i="56"/>
  <c r="E518" i="56"/>
  <c r="D518" i="56"/>
  <c r="B518" i="56"/>
  <c r="C518" i="56"/>
  <c r="F508" i="56"/>
  <c r="E508" i="56"/>
  <c r="D508" i="56"/>
  <c r="C508" i="56"/>
  <c r="F498" i="56"/>
  <c r="E498" i="56"/>
  <c r="D498" i="56"/>
  <c r="B498" i="56"/>
  <c r="C498" i="56"/>
  <c r="F488" i="56"/>
  <c r="E488" i="56"/>
  <c r="D488" i="56"/>
  <c r="C488" i="56"/>
  <c r="F478" i="56"/>
  <c r="E478" i="56"/>
  <c r="B478" i="56"/>
  <c r="D478" i="56"/>
  <c r="C478" i="56"/>
  <c r="F468" i="56"/>
  <c r="E468" i="56"/>
  <c r="D468" i="56"/>
  <c r="C468" i="56"/>
  <c r="B468" i="56"/>
  <c r="F458" i="56"/>
  <c r="E458" i="56"/>
  <c r="B458" i="56"/>
  <c r="D458" i="56"/>
  <c r="C458" i="56"/>
  <c r="F448" i="56"/>
  <c r="E448" i="56"/>
  <c r="D448" i="56"/>
  <c r="C448" i="56"/>
  <c r="B448" i="56"/>
  <c r="F438" i="56"/>
  <c r="E438" i="56"/>
  <c r="D438" i="56"/>
  <c r="B438" i="56"/>
  <c r="C438" i="56"/>
  <c r="F428" i="56"/>
  <c r="E428" i="56"/>
  <c r="D428" i="56"/>
  <c r="C428" i="56"/>
  <c r="F418" i="56"/>
  <c r="E418" i="56"/>
  <c r="D418" i="56"/>
  <c r="B418" i="56"/>
  <c r="C418" i="56"/>
  <c r="F408" i="56"/>
  <c r="E408" i="56"/>
  <c r="B408" i="56"/>
  <c r="D408" i="56"/>
  <c r="C408" i="56"/>
  <c r="F398" i="56"/>
  <c r="E398" i="56"/>
  <c r="D398" i="56"/>
  <c r="B398" i="56"/>
  <c r="C398" i="56"/>
  <c r="F388" i="56"/>
  <c r="E388" i="56"/>
  <c r="D388" i="56"/>
  <c r="C388" i="56"/>
  <c r="F378" i="56"/>
  <c r="E378" i="56"/>
  <c r="D378" i="56"/>
  <c r="C378" i="56"/>
  <c r="F368" i="56"/>
  <c r="E368" i="56"/>
  <c r="D368" i="56"/>
  <c r="C368" i="56"/>
  <c r="F358" i="56"/>
  <c r="B358" i="56"/>
  <c r="E358" i="56"/>
  <c r="D358" i="56"/>
  <c r="C358" i="56"/>
  <c r="F348" i="56"/>
  <c r="E348" i="56"/>
  <c r="D348" i="56"/>
  <c r="C348" i="56"/>
  <c r="F338" i="56"/>
  <c r="E338" i="56"/>
  <c r="D338" i="56"/>
  <c r="B338" i="56"/>
  <c r="C338" i="56"/>
  <c r="F328" i="56"/>
  <c r="E328" i="56"/>
  <c r="D328" i="56"/>
  <c r="C328" i="56"/>
  <c r="B328" i="56"/>
  <c r="F318" i="56"/>
  <c r="E318" i="56"/>
  <c r="D318" i="56"/>
  <c r="B318" i="56"/>
  <c r="C318" i="56"/>
  <c r="F308" i="56"/>
  <c r="E308" i="56"/>
  <c r="D308" i="56"/>
  <c r="C308" i="56"/>
  <c r="B308" i="56"/>
  <c r="F298" i="56"/>
  <c r="E298" i="56"/>
  <c r="D298" i="56"/>
  <c r="C298" i="56"/>
  <c r="B298" i="56"/>
  <c r="F288" i="56"/>
  <c r="E288" i="56"/>
  <c r="D288" i="56"/>
  <c r="C288" i="56"/>
  <c r="B288" i="56"/>
  <c r="F278" i="56"/>
  <c r="B278" i="56"/>
  <c r="E278" i="56"/>
  <c r="D278" i="56"/>
  <c r="C278" i="56"/>
  <c r="F268" i="56"/>
  <c r="E268" i="56"/>
  <c r="D268" i="56"/>
  <c r="C268" i="56"/>
  <c r="F258" i="56"/>
  <c r="E258" i="56"/>
  <c r="D258" i="56"/>
  <c r="C258" i="56"/>
  <c r="B258" i="56"/>
  <c r="F248" i="56"/>
  <c r="E248" i="56"/>
  <c r="D248" i="56"/>
  <c r="C248" i="56"/>
  <c r="F238" i="56"/>
  <c r="E238" i="56"/>
  <c r="D238" i="56"/>
  <c r="C238" i="56"/>
  <c r="B238" i="56"/>
  <c r="F228" i="56"/>
  <c r="E228" i="56"/>
  <c r="D228" i="56"/>
  <c r="C228" i="56"/>
  <c r="F218" i="56"/>
  <c r="E218" i="56"/>
  <c r="D218" i="56"/>
  <c r="F208" i="56"/>
  <c r="E208" i="56"/>
  <c r="D208" i="56"/>
  <c r="F198" i="56"/>
  <c r="E198" i="56"/>
  <c r="D198" i="56"/>
  <c r="F188" i="56"/>
  <c r="E188" i="56"/>
  <c r="D188" i="56"/>
  <c r="F178" i="56"/>
  <c r="E178" i="56"/>
  <c r="D178" i="56"/>
  <c r="F168" i="56"/>
  <c r="E168" i="56"/>
  <c r="D168" i="56"/>
  <c r="F158" i="56"/>
  <c r="E158" i="56"/>
  <c r="D158" i="56"/>
  <c r="F148" i="56"/>
  <c r="E148" i="56"/>
  <c r="D148" i="56"/>
  <c r="F138" i="56"/>
  <c r="E138" i="56"/>
  <c r="D138" i="56"/>
  <c r="C138" i="56"/>
  <c r="B138" i="56"/>
  <c r="F118" i="56"/>
  <c r="E118" i="56"/>
  <c r="D118" i="56"/>
  <c r="C118" i="56"/>
  <c r="B118" i="56"/>
  <c r="F67" i="56"/>
  <c r="E67" i="56"/>
  <c r="D67" i="56"/>
  <c r="C67" i="56"/>
  <c r="F66" i="56"/>
  <c r="E66" i="56"/>
  <c r="D66" i="56"/>
  <c r="C66" i="56"/>
  <c r="F65" i="56"/>
  <c r="E65" i="56"/>
  <c r="D65" i="56"/>
  <c r="C65" i="56"/>
  <c r="F64" i="56"/>
  <c r="E64" i="56"/>
  <c r="D64" i="56"/>
  <c r="C64" i="56"/>
  <c r="F63" i="56"/>
  <c r="E63" i="56"/>
  <c r="D63" i="56"/>
  <c r="C63" i="56"/>
  <c r="F62" i="56"/>
  <c r="E62" i="56"/>
  <c r="D62" i="56"/>
  <c r="C62" i="56"/>
  <c r="F58" i="56"/>
  <c r="E58" i="56"/>
  <c r="D58" i="56"/>
  <c r="C58" i="56"/>
  <c r="B58" i="56"/>
  <c r="F48" i="56"/>
  <c r="E48" i="56"/>
  <c r="D48" i="56"/>
  <c r="C48" i="56"/>
  <c r="B48" i="56"/>
  <c r="F38" i="56"/>
  <c r="E38" i="56"/>
  <c r="D38" i="56"/>
  <c r="C38" i="56"/>
  <c r="F28" i="56"/>
  <c r="E28" i="56"/>
  <c r="D28" i="56"/>
  <c r="C28" i="56"/>
  <c r="F18" i="56"/>
  <c r="E18" i="56"/>
  <c r="D18" i="56"/>
  <c r="B18" i="56"/>
  <c r="C18" i="56"/>
  <c r="F8" i="56"/>
  <c r="E8" i="56"/>
  <c r="D8" i="56"/>
  <c r="C8" i="56"/>
  <c r="E31" i="2"/>
  <c r="E30" i="2"/>
  <c r="E28" i="2"/>
  <c r="E18" i="2"/>
  <c r="E17" i="2"/>
  <c r="E16" i="2"/>
  <c r="E12" i="2"/>
  <c r="B7" i="55"/>
  <c r="B6" i="55"/>
  <c r="A5" i="55"/>
  <c r="A1" i="55"/>
  <c r="E14" i="2"/>
  <c r="E11" i="2"/>
  <c r="K29" i="2"/>
  <c r="K15" i="2"/>
  <c r="K13" i="2"/>
  <c r="K10" i="2"/>
  <c r="E6" i="52"/>
  <c r="F7" i="53"/>
  <c r="F6" i="53"/>
  <c r="A5" i="53"/>
  <c r="A1" i="53"/>
  <c r="F7" i="49"/>
  <c r="F6" i="49"/>
  <c r="A5" i="49"/>
  <c r="A1" i="49"/>
  <c r="A5" i="52"/>
  <c r="A3" i="52"/>
  <c r="A2" i="52"/>
  <c r="A1" i="52"/>
  <c r="E7" i="52"/>
  <c r="C29" i="2"/>
  <c r="C15" i="2"/>
  <c r="C13" i="2"/>
  <c r="C10" i="2"/>
  <c r="E13" i="2"/>
  <c r="F13" i="2"/>
  <c r="G13" i="2"/>
  <c r="H13" i="2"/>
  <c r="I13" i="2"/>
  <c r="D13" i="2"/>
  <c r="J315" i="53"/>
  <c r="I314" i="53"/>
  <c r="I313" i="53"/>
  <c r="H314" i="53"/>
  <c r="H313" i="53"/>
  <c r="J312" i="53"/>
  <c r="J311" i="53"/>
  <c r="J310" i="53"/>
  <c r="J309" i="53"/>
  <c r="J308" i="53"/>
  <c r="J307" i="53"/>
  <c r="J305" i="53"/>
  <c r="J304" i="53"/>
  <c r="J303" i="53"/>
  <c r="J300" i="53"/>
  <c r="J299" i="53"/>
  <c r="J296" i="53"/>
  <c r="J295" i="53"/>
  <c r="J293" i="53"/>
  <c r="J292" i="53"/>
  <c r="J291" i="53"/>
  <c r="J290" i="53"/>
  <c r="J289" i="53"/>
  <c r="J288" i="53"/>
  <c r="J286" i="53"/>
  <c r="J285" i="53"/>
  <c r="J284" i="53"/>
  <c r="J283" i="53"/>
  <c r="J281" i="53"/>
  <c r="J280" i="53"/>
  <c r="J279" i="53"/>
  <c r="J278" i="53"/>
  <c r="J277" i="53"/>
  <c r="J276" i="53"/>
  <c r="J275" i="53"/>
  <c r="J274" i="53"/>
  <c r="J273" i="53"/>
  <c r="J272" i="53"/>
  <c r="I258" i="53"/>
  <c r="J217" i="53"/>
  <c r="J216" i="53"/>
  <c r="J215" i="53"/>
  <c r="J214" i="53"/>
  <c r="J212" i="53"/>
  <c r="J213" i="53"/>
  <c r="J211" i="53"/>
  <c r="J206" i="53"/>
  <c r="J205" i="53"/>
  <c r="J204" i="53"/>
  <c r="J187" i="53"/>
  <c r="J186" i="53"/>
  <c r="J185" i="53"/>
  <c r="J184" i="53"/>
  <c r="J178" i="53"/>
  <c r="J177" i="53"/>
  <c r="J176" i="53"/>
  <c r="J174" i="53"/>
  <c r="J175" i="53"/>
  <c r="J173" i="53"/>
  <c r="J172" i="53"/>
  <c r="I157" i="53"/>
  <c r="H157" i="53"/>
  <c r="J145" i="53"/>
  <c r="J144" i="53"/>
  <c r="J132" i="53"/>
  <c r="J127" i="53"/>
  <c r="J126" i="53"/>
  <c r="J125" i="53"/>
  <c r="J124" i="53"/>
  <c r="J123" i="53"/>
  <c r="J122" i="53"/>
  <c r="J121" i="53"/>
  <c r="J120" i="53"/>
  <c r="J119" i="53"/>
  <c r="J116" i="53"/>
  <c r="J118" i="53"/>
  <c r="J117" i="53"/>
  <c r="J115" i="53"/>
  <c r="J113" i="53"/>
  <c r="J112" i="53"/>
  <c r="I112" i="53"/>
  <c r="H112" i="53"/>
  <c r="J103" i="53"/>
  <c r="J102" i="53"/>
  <c r="J99" i="53"/>
  <c r="J101" i="53"/>
  <c r="J100" i="53"/>
  <c r="J98" i="53"/>
  <c r="J97" i="53"/>
  <c r="J96" i="53"/>
  <c r="J95" i="53"/>
  <c r="J94" i="53"/>
  <c r="J86" i="53"/>
  <c r="J85" i="53"/>
  <c r="I85" i="53"/>
  <c r="I82" i="53"/>
  <c r="H85" i="53"/>
  <c r="H82" i="53"/>
  <c r="J84" i="53"/>
  <c r="J77" i="53"/>
  <c r="J76" i="53"/>
  <c r="J75" i="53"/>
  <c r="J74" i="53"/>
  <c r="J73" i="53"/>
  <c r="J72" i="53"/>
  <c r="J71" i="53"/>
  <c r="J66" i="53"/>
  <c r="J65" i="53"/>
  <c r="J62" i="53"/>
  <c r="J61" i="53"/>
  <c r="I61" i="53"/>
  <c r="I58" i="53"/>
  <c r="H61" i="53"/>
  <c r="J60" i="53"/>
  <c r="J57" i="53"/>
  <c r="J44" i="53"/>
  <c r="J43" i="53"/>
  <c r="J27" i="53"/>
  <c r="J26" i="53"/>
  <c r="J22" i="53"/>
  <c r="I21" i="53"/>
  <c r="I20" i="53"/>
  <c r="I19" i="53"/>
  <c r="N322" i="49"/>
  <c r="N321" i="49"/>
  <c r="N319" i="49"/>
  <c r="N311" i="49"/>
  <c r="N309" i="49"/>
  <c r="N307" i="49"/>
  <c r="N306" i="49"/>
  <c r="N305" i="49"/>
  <c r="N293" i="49"/>
  <c r="N292" i="49"/>
  <c r="N290" i="49"/>
  <c r="N289" i="49"/>
  <c r="N288" i="49"/>
  <c r="N286" i="49"/>
  <c r="N285" i="49"/>
  <c r="N283" i="49"/>
  <c r="N282" i="49"/>
  <c r="N281" i="49"/>
  <c r="N280" i="49"/>
  <c r="N279" i="49"/>
  <c r="N278" i="49"/>
  <c r="N273" i="49"/>
  <c r="N277" i="49"/>
  <c r="N276" i="49"/>
  <c r="N274" i="49"/>
  <c r="N266" i="49"/>
  <c r="N265" i="49"/>
  <c r="N264" i="49"/>
  <c r="N262" i="49"/>
  <c r="N252" i="49"/>
  <c r="N248" i="49"/>
  <c r="N247" i="49"/>
  <c r="N246" i="49"/>
  <c r="N245" i="49"/>
  <c r="N224" i="49"/>
  <c r="N223" i="49"/>
  <c r="N217" i="49"/>
  <c r="N216" i="49"/>
  <c r="N209" i="49"/>
  <c r="N207" i="49"/>
  <c r="N206" i="49"/>
  <c r="N205" i="49"/>
  <c r="N204" i="49"/>
  <c r="N203" i="49"/>
  <c r="N202" i="49"/>
  <c r="N200" i="49"/>
  <c r="N199" i="49"/>
  <c r="N198" i="49"/>
  <c r="N197" i="49"/>
  <c r="N196" i="49"/>
  <c r="N195" i="49"/>
  <c r="N194" i="49"/>
  <c r="N193" i="49"/>
  <c r="N192" i="49"/>
  <c r="N191" i="49"/>
  <c r="N190" i="49"/>
  <c r="N182" i="49"/>
  <c r="N179" i="49"/>
  <c r="N178" i="49"/>
  <c r="N177" i="49"/>
  <c r="N176" i="49"/>
  <c r="N175" i="49"/>
  <c r="N170" i="49"/>
  <c r="N169" i="49"/>
  <c r="N145" i="49"/>
  <c r="N124" i="49"/>
  <c r="N123" i="49"/>
  <c r="N122" i="49"/>
  <c r="N121" i="49"/>
  <c r="N120" i="49"/>
  <c r="N118" i="49"/>
  <c r="N117" i="49"/>
  <c r="N115" i="49"/>
  <c r="N113" i="49"/>
  <c r="N105" i="49"/>
  <c r="N103" i="49"/>
  <c r="N102" i="49"/>
  <c r="N101" i="49"/>
  <c r="N100" i="49"/>
  <c r="N98" i="49"/>
  <c r="N97" i="49"/>
  <c r="N96" i="49"/>
  <c r="N95" i="49"/>
  <c r="N94" i="49"/>
  <c r="N90" i="49"/>
  <c r="N86" i="49"/>
  <c r="N85" i="49"/>
  <c r="N84" i="49"/>
  <c r="N83" i="49"/>
  <c r="N82" i="49"/>
  <c r="N77" i="49"/>
  <c r="N74" i="49"/>
  <c r="N73" i="49"/>
  <c r="N72" i="49"/>
  <c r="N71" i="49"/>
  <c r="N68" i="49"/>
  <c r="N66" i="49"/>
  <c r="N62" i="49"/>
  <c r="N61" i="49"/>
  <c r="N60" i="49"/>
  <c r="N59" i="49"/>
  <c r="N57" i="49"/>
  <c r="N56" i="49"/>
  <c r="N44" i="49"/>
  <c r="N43" i="49"/>
  <c r="N25" i="49"/>
  <c r="N24" i="49"/>
  <c r="N23" i="49"/>
  <c r="N21" i="49"/>
  <c r="G13" i="49"/>
  <c r="G11" i="49"/>
  <c r="G9" i="49"/>
  <c r="H61" i="49"/>
  <c r="I61" i="49"/>
  <c r="J61" i="49"/>
  <c r="K61" i="49"/>
  <c r="L61" i="49"/>
  <c r="L58" i="49"/>
  <c r="M61" i="49"/>
  <c r="M58" i="49"/>
  <c r="H71" i="49"/>
  <c r="I71" i="49"/>
  <c r="I68" i="49"/>
  <c r="J71" i="49"/>
  <c r="J68" i="49"/>
  <c r="K71" i="49"/>
  <c r="K68" i="49"/>
  <c r="L71" i="49"/>
  <c r="M71" i="49"/>
  <c r="H83" i="49"/>
  <c r="H82" i="49"/>
  <c r="I83" i="49"/>
  <c r="I82" i="49"/>
  <c r="J83" i="49"/>
  <c r="K83" i="49"/>
  <c r="L83" i="49"/>
  <c r="L82" i="49"/>
  <c r="M83" i="49"/>
  <c r="M82" i="49"/>
  <c r="H85" i="49"/>
  <c r="I85" i="49"/>
  <c r="J85" i="49"/>
  <c r="J82" i="49"/>
  <c r="K85" i="49"/>
  <c r="L85" i="49"/>
  <c r="M85" i="49"/>
  <c r="H90" i="49"/>
  <c r="I90" i="49"/>
  <c r="I87" i="49"/>
  <c r="J90" i="49"/>
  <c r="J87" i="49"/>
  <c r="K90" i="49"/>
  <c r="K87" i="49"/>
  <c r="L90" i="49"/>
  <c r="L87" i="49"/>
  <c r="M90" i="49"/>
  <c r="M87" i="49"/>
  <c r="H93" i="49"/>
  <c r="H92" i="49"/>
  <c r="I93" i="49"/>
  <c r="J93" i="49"/>
  <c r="J92" i="49"/>
  <c r="K93" i="49"/>
  <c r="L93" i="49"/>
  <c r="M93" i="49"/>
  <c r="M92" i="49"/>
  <c r="H95" i="49"/>
  <c r="I95" i="49"/>
  <c r="J95" i="49"/>
  <c r="K95" i="49"/>
  <c r="L95" i="49"/>
  <c r="M95" i="49"/>
  <c r="H97" i="49"/>
  <c r="I97" i="49"/>
  <c r="J97" i="49"/>
  <c r="K97" i="49"/>
  <c r="L97" i="49"/>
  <c r="M97" i="49"/>
  <c r="H102" i="49"/>
  <c r="I102" i="49"/>
  <c r="J102" i="49"/>
  <c r="J99" i="49"/>
  <c r="K102" i="49"/>
  <c r="L102" i="49"/>
  <c r="M102" i="49"/>
  <c r="H112" i="49"/>
  <c r="I112" i="49"/>
  <c r="J112" i="49"/>
  <c r="K112" i="49"/>
  <c r="L112" i="49"/>
  <c r="M112" i="49"/>
  <c r="H114" i="49"/>
  <c r="I114" i="49"/>
  <c r="J114" i="49"/>
  <c r="K114" i="49"/>
  <c r="L114" i="49"/>
  <c r="M114" i="49"/>
  <c r="H117" i="49"/>
  <c r="I117" i="49"/>
  <c r="J117" i="49"/>
  <c r="K117" i="49"/>
  <c r="L117" i="49"/>
  <c r="L116" i="49"/>
  <c r="M117" i="49"/>
  <c r="H119" i="49"/>
  <c r="I119" i="49"/>
  <c r="J119" i="49"/>
  <c r="K119" i="49"/>
  <c r="K116" i="49"/>
  <c r="L119" i="49"/>
  <c r="M119" i="49"/>
  <c r="H121" i="49"/>
  <c r="I121" i="49"/>
  <c r="J121" i="49"/>
  <c r="K121" i="49"/>
  <c r="L121" i="49"/>
  <c r="M121" i="49"/>
  <c r="M116" i="49"/>
  <c r="H123" i="49"/>
  <c r="I123" i="49"/>
  <c r="I116" i="49"/>
  <c r="J123" i="49"/>
  <c r="K123" i="49"/>
  <c r="L123" i="49"/>
  <c r="M123" i="49"/>
  <c r="H131" i="49"/>
  <c r="I131" i="49"/>
  <c r="J131" i="49"/>
  <c r="K131" i="49"/>
  <c r="L131" i="49"/>
  <c r="M131" i="49"/>
  <c r="H144" i="49"/>
  <c r="I144" i="49"/>
  <c r="I143" i="49"/>
  <c r="J144" i="49"/>
  <c r="J143" i="49"/>
  <c r="K144" i="49"/>
  <c r="L144" i="49"/>
  <c r="L125" i="49"/>
  <c r="M144" i="49"/>
  <c r="M125" i="49"/>
  <c r="H181" i="49"/>
  <c r="H180" i="49"/>
  <c r="H171" i="49"/>
  <c r="I181" i="49"/>
  <c r="J181" i="49"/>
  <c r="J180" i="49"/>
  <c r="K181" i="49"/>
  <c r="K180" i="49"/>
  <c r="L181" i="49"/>
  <c r="L180" i="49"/>
  <c r="M181" i="49"/>
  <c r="M180" i="49"/>
  <c r="H190" i="49"/>
  <c r="H189" i="49"/>
  <c r="I190" i="49"/>
  <c r="I189" i="49"/>
  <c r="J190" i="49"/>
  <c r="K190" i="49"/>
  <c r="K189" i="49"/>
  <c r="L190" i="49"/>
  <c r="L189" i="49"/>
  <c r="M190" i="49"/>
  <c r="M189" i="49"/>
  <c r="H223" i="49"/>
  <c r="I223" i="49"/>
  <c r="J223" i="49"/>
  <c r="K223" i="49"/>
  <c r="L223" i="49"/>
  <c r="M223" i="49"/>
  <c r="H245" i="49"/>
  <c r="H238" i="49"/>
  <c r="I245" i="49"/>
  <c r="J245" i="49"/>
  <c r="K245" i="49"/>
  <c r="L245" i="49"/>
  <c r="M245" i="49"/>
  <c r="H247" i="49"/>
  <c r="I247" i="49"/>
  <c r="I238" i="49"/>
  <c r="J247" i="49"/>
  <c r="K247" i="49"/>
  <c r="L247" i="49"/>
  <c r="M247" i="49"/>
  <c r="H249" i="49"/>
  <c r="I249" i="49"/>
  <c r="J249" i="49"/>
  <c r="J238" i="49"/>
  <c r="K249" i="49"/>
  <c r="L249" i="49"/>
  <c r="M249" i="49"/>
  <c r="H251" i="49"/>
  <c r="I251" i="49"/>
  <c r="J251" i="49"/>
  <c r="K251" i="49"/>
  <c r="L251" i="49"/>
  <c r="M251" i="49"/>
  <c r="L303" i="49"/>
  <c r="H319" i="49"/>
  <c r="I319" i="49"/>
  <c r="I315" i="49"/>
  <c r="J319" i="49"/>
  <c r="J315" i="49"/>
  <c r="J272" i="49"/>
  <c r="L319" i="49"/>
  <c r="H321" i="49"/>
  <c r="H315" i="49"/>
  <c r="I321" i="49"/>
  <c r="J321" i="49"/>
  <c r="K321" i="49"/>
  <c r="L321" i="49"/>
  <c r="M321" i="49"/>
  <c r="H323" i="49"/>
  <c r="I323" i="49"/>
  <c r="J323" i="49"/>
  <c r="K323" i="49"/>
  <c r="L323" i="49"/>
  <c r="M323" i="49"/>
  <c r="I10" i="2"/>
  <c r="H10" i="2"/>
  <c r="G10" i="2"/>
  <c r="F10" i="2"/>
  <c r="I29" i="2"/>
  <c r="H29" i="2"/>
  <c r="G29" i="2"/>
  <c r="F29" i="2"/>
  <c r="I15" i="2"/>
  <c r="H15" i="2"/>
  <c r="G15" i="2"/>
  <c r="F15" i="2"/>
  <c r="N211" i="49"/>
  <c r="H258" i="53"/>
  <c r="J259" i="53"/>
  <c r="J258" i="53"/>
  <c r="J157" i="53"/>
  <c r="N78" i="49"/>
  <c r="N168" i="49"/>
  <c r="N219" i="49"/>
  <c r="L92" i="49"/>
  <c r="N208" i="49"/>
  <c r="J189" i="49"/>
  <c r="N63" i="49"/>
  <c r="N141" i="49"/>
  <c r="N33" i="49"/>
  <c r="N301" i="49"/>
  <c r="N297" i="49"/>
  <c r="N268" i="49"/>
  <c r="N267" i="49"/>
  <c r="J150" i="53"/>
  <c r="J182" i="53"/>
  <c r="J248" i="53"/>
  <c r="N26" i="49"/>
  <c r="N242" i="49"/>
  <c r="H125" i="49"/>
  <c r="I92" i="49"/>
  <c r="N148" i="49"/>
  <c r="J59" i="53"/>
  <c r="J114" i="53"/>
  <c r="N119" i="49"/>
  <c r="N310" i="49"/>
  <c r="L267" i="49"/>
  <c r="J263" i="53"/>
  <c r="J262" i="53"/>
  <c r="D15" i="2"/>
  <c r="J287" i="49"/>
  <c r="J284" i="49"/>
  <c r="J58" i="49"/>
  <c r="J250" i="53"/>
  <c r="G284" i="49"/>
  <c r="G272" i="49"/>
  <c r="I99" i="49"/>
  <c r="G99" i="49"/>
  <c r="J55" i="53"/>
  <c r="J54" i="53"/>
  <c r="G143" i="49"/>
  <c r="H210" i="49"/>
  <c r="J93" i="53"/>
  <c r="J92" i="53"/>
  <c r="I42" i="49"/>
  <c r="J45" i="53"/>
  <c r="I289" i="53"/>
  <c r="I287" i="53"/>
  <c r="I282" i="53"/>
  <c r="I270" i="53"/>
  <c r="J203" i="53"/>
  <c r="D10" i="2"/>
  <c r="J225" i="53"/>
  <c r="J224" i="53"/>
  <c r="B63" i="56"/>
  <c r="B67" i="56"/>
  <c r="B65" i="56"/>
  <c r="B66" i="56"/>
  <c r="B64" i="56"/>
  <c r="B62" i="56"/>
  <c r="B638" i="56"/>
  <c r="B1118" i="56"/>
  <c r="B1348" i="56"/>
  <c r="B1378" i="56"/>
  <c r="B758" i="56"/>
  <c r="B1178" i="56"/>
  <c r="B1288" i="56"/>
  <c r="B88" i="56"/>
  <c r="B918" i="56"/>
  <c r="B28" i="56"/>
  <c r="B248" i="56"/>
  <c r="B268" i="56"/>
  <c r="B348" i="56"/>
  <c r="B368" i="56"/>
  <c r="B608" i="56"/>
  <c r="B628" i="56"/>
  <c r="B658" i="56"/>
  <c r="B738" i="56"/>
  <c r="B838" i="56"/>
  <c r="B928" i="56"/>
  <c r="B958" i="56"/>
  <c r="B1028" i="56"/>
  <c r="B8" i="56"/>
  <c r="B228" i="56"/>
  <c r="B388" i="56"/>
  <c r="B428" i="56"/>
  <c r="B488" i="56"/>
  <c r="B508" i="56"/>
  <c r="B578" i="56"/>
  <c r="B668" i="56"/>
  <c r="B718" i="56"/>
  <c r="B748" i="56"/>
  <c r="B878" i="56"/>
  <c r="B898" i="56"/>
  <c r="B998" i="56"/>
  <c r="B1038" i="56"/>
  <c r="B1068" i="56"/>
  <c r="B1088" i="56"/>
  <c r="B1098" i="56"/>
  <c r="B1138" i="56"/>
  <c r="B1148" i="56"/>
  <c r="B1168" i="56"/>
  <c r="B1188" i="56"/>
  <c r="B1198" i="56"/>
  <c r="B1218" i="56"/>
  <c r="B1228" i="56"/>
  <c r="B1238" i="56"/>
  <c r="B1258" i="56"/>
  <c r="B1268" i="56"/>
  <c r="B1298" i="56"/>
  <c r="B1318" i="56"/>
  <c r="B1328" i="56"/>
  <c r="B1338" i="56"/>
  <c r="B108" i="56"/>
  <c r="B98" i="56"/>
  <c r="B68" i="56"/>
  <c r="E29" i="2"/>
  <c r="E15" i="2"/>
  <c r="E10" i="2"/>
  <c r="K238" i="49"/>
  <c r="J225" i="49"/>
  <c r="G200" i="53"/>
  <c r="J68" i="53"/>
  <c r="G68" i="53"/>
  <c r="G67" i="53"/>
  <c r="H237" i="53"/>
  <c r="J302" i="53"/>
  <c r="N126" i="49"/>
  <c r="N112" i="49"/>
  <c r="N181" i="49"/>
  <c r="M315" i="49"/>
  <c r="M20" i="49"/>
  <c r="G68" i="49"/>
  <c r="G67" i="49"/>
  <c r="G315" i="49"/>
  <c r="L273" i="49"/>
  <c r="H287" i="49"/>
  <c r="H284" i="49"/>
  <c r="H272" i="49"/>
  <c r="J154" i="53"/>
  <c r="G143" i="53"/>
  <c r="G188" i="53"/>
  <c r="G20" i="53"/>
  <c r="G19" i="53"/>
  <c r="J58" i="53"/>
  <c r="H143" i="49"/>
  <c r="G210" i="49"/>
  <c r="H99" i="49"/>
  <c r="M201" i="49"/>
  <c r="M287" i="49"/>
  <c r="M284" i="49"/>
  <c r="G271" i="53"/>
  <c r="I265" i="53"/>
  <c r="I254" i="53"/>
  <c r="G12" i="49"/>
  <c r="G12" i="53"/>
  <c r="L99" i="49"/>
  <c r="N104" i="49"/>
  <c r="M303" i="49"/>
  <c r="I171" i="53"/>
  <c r="G19" i="49"/>
  <c r="K99" i="49"/>
  <c r="H172" i="49"/>
  <c r="I273" i="49"/>
  <c r="I296" i="49"/>
  <c r="H20" i="49"/>
  <c r="J42" i="53"/>
  <c r="G179" i="53"/>
  <c r="I92" i="53"/>
  <c r="I125" i="53"/>
  <c r="J131" i="53"/>
  <c r="J116" i="49"/>
  <c r="K82" i="49"/>
  <c r="M42" i="49"/>
  <c r="K58" i="49"/>
  <c r="I210" i="49"/>
  <c r="H209" i="53"/>
  <c r="H282" i="53"/>
  <c r="N239" i="49"/>
  <c r="J210" i="53"/>
  <c r="J209" i="53"/>
  <c r="J208" i="53"/>
  <c r="M99" i="49"/>
  <c r="N233" i="49"/>
  <c r="J207" i="53"/>
  <c r="J200" i="53"/>
  <c r="I19" i="49"/>
  <c r="J306" i="53"/>
  <c r="I188" i="53"/>
  <c r="I170" i="53"/>
  <c r="J193" i="53"/>
  <c r="R154" i="55"/>
  <c r="L272" i="49"/>
  <c r="J33" i="53"/>
  <c r="G10" i="53"/>
  <c r="G14" i="53"/>
  <c r="F24" i="52"/>
  <c r="F23" i="52"/>
  <c r="F31" i="52"/>
  <c r="G10" i="49"/>
  <c r="G14" i="49"/>
  <c r="N299" i="49"/>
  <c r="N296" i="49"/>
  <c r="N144" i="49"/>
  <c r="N143" i="49"/>
  <c r="N304" i="49"/>
  <c r="N65" i="49"/>
  <c r="N58" i="49"/>
  <c r="J271" i="53"/>
  <c r="G170" i="53"/>
  <c r="G18" i="53"/>
  <c r="N125" i="49"/>
  <c r="N116" i="49"/>
  <c r="M171" i="49"/>
  <c r="H170" i="53"/>
  <c r="N114" i="49"/>
  <c r="N99" i="49"/>
  <c r="N67" i="49"/>
  <c r="N251" i="49"/>
  <c r="N238" i="49"/>
  <c r="H270" i="53"/>
  <c r="M19" i="49"/>
  <c r="L67" i="49"/>
  <c r="H87" i="53"/>
  <c r="H67" i="53"/>
  <c r="H18" i="53"/>
  <c r="H99" i="53"/>
  <c r="J301" i="53"/>
  <c r="J298" i="53"/>
  <c r="K125" i="49"/>
  <c r="K143" i="49"/>
  <c r="N215" i="49"/>
  <c r="N210" i="49"/>
  <c r="J83" i="53"/>
  <c r="J82" i="53"/>
  <c r="J314" i="53"/>
  <c r="J313" i="53"/>
  <c r="B808" i="56"/>
  <c r="M272" i="49"/>
  <c r="K272" i="49"/>
  <c r="M238" i="49"/>
  <c r="N20" i="49"/>
  <c r="N308" i="49"/>
  <c r="H200" i="53"/>
  <c r="L256" i="49"/>
  <c r="L255" i="49"/>
  <c r="N180" i="49"/>
  <c r="N171" i="49"/>
  <c r="K303" i="49"/>
  <c r="K92" i="49"/>
  <c r="K67" i="49"/>
  <c r="K18" i="49"/>
  <c r="N93" i="49"/>
  <c r="N92" i="49"/>
  <c r="N189" i="49"/>
  <c r="B908" i="56"/>
  <c r="B938" i="56"/>
  <c r="L238" i="49"/>
  <c r="L171" i="49"/>
  <c r="J87" i="53"/>
  <c r="K167" i="53"/>
  <c r="H58" i="49"/>
  <c r="H19" i="49"/>
  <c r="H18" i="49"/>
  <c r="N291" i="49"/>
  <c r="N287" i="49"/>
  <c r="N284" i="49"/>
  <c r="B828" i="56"/>
  <c r="I58" i="49"/>
  <c r="M210" i="49"/>
  <c r="M255" i="49"/>
  <c r="K287" i="49"/>
  <c r="K284" i="49"/>
  <c r="J167" i="53"/>
  <c r="N183" i="49"/>
  <c r="N225" i="49"/>
  <c r="G171" i="49"/>
  <c r="G18" i="49"/>
  <c r="K210" i="49"/>
  <c r="K171" i="49"/>
  <c r="K255" i="49"/>
  <c r="I287" i="49"/>
  <c r="I284" i="49"/>
  <c r="I272" i="49"/>
  <c r="G294" i="53"/>
  <c r="G270" i="53"/>
  <c r="H42" i="53"/>
  <c r="K225" i="49"/>
  <c r="N131" i="49"/>
  <c r="N257" i="49"/>
  <c r="N256" i="49"/>
  <c r="N255" i="49"/>
  <c r="H116" i="49"/>
  <c r="I125" i="49"/>
  <c r="I67" i="49"/>
  <c r="L20" i="49"/>
  <c r="L19" i="49"/>
  <c r="N201" i="49"/>
  <c r="J171" i="53"/>
  <c r="B378" i="56"/>
  <c r="B788" i="56"/>
  <c r="I172" i="49"/>
  <c r="I171" i="49"/>
  <c r="G256" i="49"/>
  <c r="G255" i="49"/>
  <c r="L315" i="49"/>
  <c r="I143" i="53"/>
  <c r="I67" i="53"/>
  <c r="I18" i="53"/>
  <c r="N55" i="49"/>
  <c r="N54" i="49"/>
  <c r="B38" i="56"/>
  <c r="H68" i="49"/>
  <c r="H67" i="49"/>
  <c r="H143" i="53"/>
  <c r="I209" i="53"/>
  <c r="I237" i="53"/>
  <c r="N87" i="49"/>
  <c r="M143" i="49"/>
  <c r="M67" i="49"/>
  <c r="J125" i="49"/>
  <c r="J67" i="49"/>
  <c r="J18" i="49"/>
  <c r="J297" i="53"/>
  <c r="J294" i="53"/>
  <c r="J287" i="53"/>
  <c r="J188" i="53"/>
  <c r="M18" i="49"/>
  <c r="G30" i="52"/>
  <c r="G15" i="52"/>
  <c r="G13" i="52"/>
  <c r="G11" i="52"/>
  <c r="G10" i="52"/>
  <c r="G9" i="52"/>
  <c r="G22" i="52"/>
  <c r="G17" i="52"/>
  <c r="G29" i="52"/>
  <c r="G27" i="52"/>
  <c r="G18" i="52"/>
  <c r="G28" i="52"/>
  <c r="G21" i="52"/>
  <c r="G16" i="52"/>
  <c r="L18" i="49"/>
  <c r="I18" i="49"/>
  <c r="N19" i="49"/>
  <c r="J170" i="53"/>
  <c r="J166" i="53"/>
  <c r="N303" i="49"/>
  <c r="N272" i="49"/>
  <c r="J164" i="53"/>
  <c r="J143" i="53"/>
  <c r="J67" i="53"/>
  <c r="N18" i="49"/>
  <c r="G26" i="52"/>
  <c r="G25" i="52"/>
  <c r="G24" i="52"/>
  <c r="G23" i="52"/>
  <c r="J282" i="53"/>
  <c r="J270" i="53"/>
  <c r="J269" i="53"/>
  <c r="G19" i="52"/>
  <c r="G12" i="52"/>
  <c r="G20" i="52"/>
  <c r="G31" i="52"/>
  <c r="O64" i="49"/>
  <c r="O63" i="49"/>
  <c r="O227" i="49"/>
  <c r="O228" i="49"/>
  <c r="O259" i="49"/>
  <c r="O40" i="49"/>
  <c r="O229" i="49"/>
  <c r="O51" i="49"/>
  <c r="O47" i="49"/>
  <c r="O158" i="49"/>
  <c r="O231" i="49"/>
  <c r="O53" i="49"/>
  <c r="O320" i="49"/>
  <c r="O224" i="49"/>
  <c r="O223" i="49"/>
  <c r="O283" i="49"/>
  <c r="O282" i="49"/>
  <c r="O132" i="49"/>
  <c r="O298" i="49"/>
  <c r="O297" i="49"/>
  <c r="O296" i="49"/>
  <c r="O23" i="49"/>
  <c r="O89" i="49"/>
  <c r="O88" i="49"/>
  <c r="O103" i="49"/>
  <c r="O102" i="49"/>
  <c r="O24" i="49"/>
  <c r="O106" i="49"/>
  <c r="O277" i="49"/>
  <c r="O276" i="49"/>
  <c r="O163" i="49"/>
  <c r="O118" i="49"/>
  <c r="O117" i="49"/>
  <c r="O174" i="49"/>
  <c r="O173" i="49"/>
  <c r="O39" i="49"/>
  <c r="O205" i="49"/>
  <c r="O204" i="49"/>
  <c r="O165" i="49"/>
  <c r="O164" i="49"/>
  <c r="O191" i="49"/>
  <c r="O190" i="49"/>
  <c r="O321" i="49"/>
  <c r="O167" i="49"/>
  <c r="O105" i="49"/>
  <c r="O286" i="49"/>
  <c r="O285" i="49"/>
  <c r="O127" i="49"/>
  <c r="O126" i="49"/>
  <c r="O135" i="49"/>
  <c r="O328" i="49"/>
  <c r="O327" i="49"/>
  <c r="O326" i="49"/>
  <c r="O325" i="49"/>
  <c r="O160" i="49"/>
  <c r="O254" i="49"/>
  <c r="O253" i="49"/>
  <c r="O212" i="49"/>
  <c r="O155" i="49"/>
  <c r="O133" i="49"/>
  <c r="O60" i="49"/>
  <c r="O59" i="49"/>
  <c r="O137" i="49"/>
  <c r="O128" i="49"/>
  <c r="O207" i="49"/>
  <c r="O206" i="49"/>
  <c r="O221" i="49"/>
  <c r="O241" i="49"/>
  <c r="O246" i="49"/>
  <c r="O245" i="49"/>
  <c r="O234" i="49"/>
  <c r="O41" i="49"/>
  <c r="O138" i="49"/>
  <c r="O124" i="49"/>
  <c r="O123" i="49"/>
  <c r="O220" i="49"/>
  <c r="O219" i="49"/>
  <c r="O197" i="49"/>
  <c r="O196" i="49"/>
  <c r="O140" i="49"/>
  <c r="O318" i="49"/>
  <c r="O29" i="49"/>
  <c r="O76" i="49"/>
  <c r="O75" i="49"/>
  <c r="O96" i="49"/>
  <c r="O95" i="49"/>
  <c r="O153" i="49"/>
  <c r="O200" i="49"/>
  <c r="O199" i="49"/>
  <c r="O198" i="49"/>
  <c r="O107" i="49"/>
  <c r="O159" i="49"/>
  <c r="O240" i="49"/>
  <c r="O290" i="49"/>
  <c r="O289" i="49"/>
  <c r="O230" i="49"/>
  <c r="O122" i="49"/>
  <c r="O121" i="49"/>
  <c r="O193" i="49"/>
  <c r="O36" i="49"/>
  <c r="O35" i="49"/>
  <c r="O218" i="49"/>
  <c r="O232" i="49"/>
  <c r="O293" i="49"/>
  <c r="O292" i="49"/>
  <c r="O203" i="49"/>
  <c r="O202" i="49"/>
  <c r="O50" i="49"/>
  <c r="O279" i="49"/>
  <c r="O278" i="49"/>
  <c r="O108" i="49"/>
  <c r="O269" i="49"/>
  <c r="O268" i="49"/>
  <c r="O267" i="49"/>
  <c r="O98" i="49"/>
  <c r="O97" i="49"/>
  <c r="O77" i="49"/>
  <c r="O182" i="49"/>
  <c r="O181" i="49"/>
  <c r="O307" i="49"/>
  <c r="O306" i="49"/>
  <c r="O44" i="49"/>
  <c r="O43" i="49"/>
  <c r="O244" i="49"/>
  <c r="O56" i="49"/>
  <c r="O177" i="49"/>
  <c r="O130" i="49"/>
  <c r="O169" i="49"/>
  <c r="O156" i="49"/>
  <c r="O248" i="49"/>
  <c r="O247" i="49"/>
  <c r="O147" i="49"/>
  <c r="O146" i="49"/>
  <c r="O209" i="49"/>
  <c r="O208" i="49"/>
  <c r="O129" i="49"/>
  <c r="O31" i="49"/>
  <c r="O161" i="49"/>
  <c r="O281" i="49"/>
  <c r="O280" i="49"/>
  <c r="O323" i="49"/>
  <c r="O263" i="49"/>
  <c r="O262" i="49"/>
  <c r="O79" i="49"/>
  <c r="O78" i="49"/>
  <c r="O314" i="49"/>
  <c r="O313" i="49"/>
  <c r="O312" i="49"/>
  <c r="O170" i="49"/>
  <c r="O27" i="49"/>
  <c r="O266" i="49"/>
  <c r="O265" i="49"/>
  <c r="O264" i="49"/>
  <c r="O134" i="49"/>
  <c r="O271" i="49"/>
  <c r="O270" i="49"/>
  <c r="O319" i="49"/>
  <c r="O74" i="49"/>
  <c r="O73" i="49"/>
  <c r="O22" i="49"/>
  <c r="O21" i="49"/>
  <c r="O162" i="49"/>
  <c r="O48" i="49"/>
  <c r="O311" i="49"/>
  <c r="O310" i="49"/>
  <c r="O217" i="49"/>
  <c r="O28" i="49"/>
  <c r="O81" i="49"/>
  <c r="O80" i="49"/>
  <c r="O166" i="49"/>
  <c r="O139" i="49"/>
  <c r="O324" i="49"/>
  <c r="O243" i="49"/>
  <c r="O275" i="49"/>
  <c r="O274" i="49"/>
  <c r="O91" i="49"/>
  <c r="O90" i="49"/>
  <c r="O250" i="49"/>
  <c r="O249" i="49"/>
  <c r="O62" i="49"/>
  <c r="O61" i="49"/>
  <c r="O302" i="49"/>
  <c r="O301" i="49"/>
  <c r="O151" i="49"/>
  <c r="O236" i="49"/>
  <c r="O142" i="49"/>
  <c r="O141" i="49"/>
  <c r="O86" i="49"/>
  <c r="O85" i="49"/>
  <c r="O30" i="49"/>
  <c r="O237" i="49"/>
  <c r="O70" i="49"/>
  <c r="O69" i="49"/>
  <c r="O179" i="49"/>
  <c r="O178" i="49"/>
  <c r="O213" i="49"/>
  <c r="O136" i="49"/>
  <c r="O111" i="49"/>
  <c r="O110" i="49"/>
  <c r="O113" i="49"/>
  <c r="O112" i="49"/>
  <c r="O52" i="49"/>
  <c r="O109" i="49"/>
  <c r="O32" i="49"/>
  <c r="O214" i="49"/>
  <c r="O195" i="49"/>
  <c r="O194" i="49"/>
  <c r="O222" i="49"/>
  <c r="O84" i="49"/>
  <c r="O83" i="49"/>
  <c r="O82" i="49"/>
  <c r="O176" i="49"/>
  <c r="O175" i="49"/>
  <c r="O322" i="49"/>
  <c r="O188" i="49"/>
  <c r="O187" i="49"/>
  <c r="O261" i="49"/>
  <c r="O260" i="49"/>
  <c r="O295" i="49"/>
  <c r="O294" i="49"/>
  <c r="O317" i="49"/>
  <c r="O316" i="49"/>
  <c r="O152" i="49"/>
  <c r="O149" i="49"/>
  <c r="O148" i="49"/>
  <c r="O38" i="49"/>
  <c r="O186" i="49"/>
  <c r="O185" i="49"/>
  <c r="O34" i="49"/>
  <c r="O33" i="49"/>
  <c r="O72" i="49"/>
  <c r="O71" i="49"/>
  <c r="O101" i="49"/>
  <c r="O100" i="49"/>
  <c r="O57" i="49"/>
  <c r="O288" i="49"/>
  <c r="O115" i="49"/>
  <c r="O114" i="49"/>
  <c r="O94" i="49"/>
  <c r="O93" i="49"/>
  <c r="O49" i="49"/>
  <c r="O305" i="49"/>
  <c r="O304" i="49"/>
  <c r="O303" i="49"/>
  <c r="O235" i="49"/>
  <c r="O66" i="49"/>
  <c r="O65" i="49"/>
  <c r="O252" i="49"/>
  <c r="O251" i="49"/>
  <c r="O216" i="49"/>
  <c r="O309" i="49"/>
  <c r="O308" i="49"/>
  <c r="O120" i="49"/>
  <c r="O119" i="49"/>
  <c r="O258" i="49"/>
  <c r="O257" i="49"/>
  <c r="O256" i="49"/>
  <c r="O255" i="49"/>
  <c r="O46" i="49"/>
  <c r="O300" i="49"/>
  <c r="O299" i="49"/>
  <c r="O184" i="49"/>
  <c r="O183" i="49"/>
  <c r="O25" i="49"/>
  <c r="O145" i="49"/>
  <c r="O144" i="49"/>
  <c r="J268" i="53"/>
  <c r="J267" i="53"/>
  <c r="G14" i="52"/>
  <c r="O273" i="49"/>
  <c r="O68" i="49"/>
  <c r="O242" i="49"/>
  <c r="O157" i="49"/>
  <c r="O215" i="49"/>
  <c r="O180" i="49"/>
  <c r="O192" i="49"/>
  <c r="O189" i="49"/>
  <c r="O104" i="49"/>
  <c r="O125" i="49"/>
  <c r="O20" i="49"/>
  <c r="O99" i="49"/>
  <c r="O37" i="49"/>
  <c r="O58" i="49"/>
  <c r="O87" i="49"/>
  <c r="O26" i="49"/>
  <c r="O239" i="49"/>
  <c r="O238" i="49"/>
  <c r="O315" i="49"/>
  <c r="O150" i="49"/>
  <c r="O143" i="49"/>
  <c r="O168" i="49"/>
  <c r="O211" i="49"/>
  <c r="O210" i="49"/>
  <c r="O131" i="49"/>
  <c r="O154" i="49"/>
  <c r="O92" i="49"/>
  <c r="O226" i="49"/>
  <c r="O201" i="49"/>
  <c r="O233" i="49"/>
  <c r="O172" i="49"/>
  <c r="J266" i="53"/>
  <c r="J265" i="53"/>
  <c r="J254" i="53"/>
  <c r="J18" i="53"/>
  <c r="O45" i="49"/>
  <c r="O42" i="49"/>
  <c r="O287" i="49"/>
  <c r="O284" i="49"/>
  <c r="O55" i="49"/>
  <c r="O54" i="49"/>
  <c r="O291" i="49"/>
  <c r="O116" i="49"/>
  <c r="O225" i="49"/>
  <c r="O171" i="49"/>
  <c r="K243" i="53"/>
  <c r="K133" i="53"/>
  <c r="K204" i="53"/>
  <c r="K203" i="53"/>
  <c r="K137" i="53"/>
  <c r="K70" i="53"/>
  <c r="K69" i="53"/>
  <c r="K130" i="53"/>
  <c r="K284" i="53"/>
  <c r="K283" i="53"/>
  <c r="K29" i="53"/>
  <c r="K249" i="53"/>
  <c r="K248" i="53"/>
  <c r="K132" i="53"/>
  <c r="K131" i="53"/>
  <c r="K62" i="53"/>
  <c r="K61" i="53"/>
  <c r="K257" i="53"/>
  <c r="K240" i="53"/>
  <c r="K31" i="53"/>
  <c r="K94" i="53"/>
  <c r="K93" i="53"/>
  <c r="K300" i="53"/>
  <c r="K299" i="53"/>
  <c r="K251" i="53"/>
  <c r="K250" i="53"/>
  <c r="K227" i="53"/>
  <c r="K202" i="53"/>
  <c r="K201" i="53"/>
  <c r="K38" i="53"/>
  <c r="K231" i="53"/>
  <c r="K46" i="53"/>
  <c r="K45" i="53"/>
  <c r="K236" i="53"/>
  <c r="K286" i="53"/>
  <c r="K285" i="53"/>
  <c r="K185" i="53"/>
  <c r="K184" i="53"/>
  <c r="K273" i="53"/>
  <c r="K272" i="53"/>
  <c r="K139" i="53"/>
  <c r="K216" i="53"/>
  <c r="K134" i="53"/>
  <c r="K247" i="53"/>
  <c r="K246" i="53"/>
  <c r="K305" i="53"/>
  <c r="K304" i="53"/>
  <c r="K165" i="53"/>
  <c r="K164" i="53"/>
  <c r="K39" i="53"/>
  <c r="K190" i="53"/>
  <c r="K189" i="53"/>
  <c r="K188" i="53"/>
  <c r="K50" i="53"/>
  <c r="K81" i="53"/>
  <c r="K80" i="53"/>
  <c r="K234" i="53"/>
  <c r="K312" i="53"/>
  <c r="K311" i="53"/>
  <c r="K310" i="53"/>
  <c r="K51" i="53"/>
  <c r="K261" i="53"/>
  <c r="K260" i="53"/>
  <c r="K235" i="53"/>
  <c r="K318" i="53"/>
  <c r="K317" i="53"/>
  <c r="K230" i="53"/>
  <c r="K56" i="53"/>
  <c r="K55" i="53"/>
  <c r="K54" i="53"/>
  <c r="K320" i="53"/>
  <c r="K319" i="53"/>
  <c r="K152" i="53"/>
  <c r="K154" i="53"/>
  <c r="K199" i="53"/>
  <c r="K198" i="53"/>
  <c r="K197" i="53"/>
  <c r="K233" i="53"/>
  <c r="K326" i="53"/>
  <c r="K325" i="53"/>
  <c r="K324" i="53"/>
  <c r="K323" i="53"/>
  <c r="K253" i="53"/>
  <c r="K252" i="53"/>
  <c r="K36" i="53"/>
  <c r="K35" i="53"/>
  <c r="K129" i="53"/>
  <c r="K30" i="53"/>
  <c r="K281" i="53"/>
  <c r="K280" i="53"/>
  <c r="K162" i="53"/>
  <c r="K293" i="53"/>
  <c r="K292" i="53"/>
  <c r="K219" i="53"/>
  <c r="K218" i="53"/>
  <c r="K206" i="53"/>
  <c r="K205" i="53"/>
  <c r="K57" i="53"/>
  <c r="K242" i="53"/>
  <c r="K241" i="53"/>
  <c r="K106" i="53"/>
  <c r="K239" i="53"/>
  <c r="K238" i="53"/>
  <c r="K27" i="53"/>
  <c r="K115" i="53"/>
  <c r="K114" i="53"/>
  <c r="K181" i="53"/>
  <c r="K180" i="53"/>
  <c r="K142" i="53"/>
  <c r="K141" i="53"/>
  <c r="K79" i="53"/>
  <c r="K78" i="53"/>
  <c r="K127" i="53"/>
  <c r="K41" i="53"/>
  <c r="K74" i="53"/>
  <c r="K73" i="53"/>
  <c r="K136" i="53"/>
  <c r="K192" i="53"/>
  <c r="K191" i="53"/>
  <c r="K60" i="53"/>
  <c r="K59" i="53"/>
  <c r="K44" i="53"/>
  <c r="K43" i="53"/>
  <c r="K91" i="53"/>
  <c r="K90" i="53"/>
  <c r="K53" i="53"/>
  <c r="K140" i="53"/>
  <c r="K161" i="53"/>
  <c r="K221" i="53"/>
  <c r="K66" i="53"/>
  <c r="K65" i="53"/>
  <c r="K173" i="53"/>
  <c r="K172" i="53"/>
  <c r="K171" i="53"/>
  <c r="K111" i="53"/>
  <c r="K110" i="53"/>
  <c r="K105" i="53"/>
  <c r="K256" i="53"/>
  <c r="K255" i="53"/>
  <c r="K151" i="53"/>
  <c r="K120" i="53"/>
  <c r="K119" i="53"/>
  <c r="K217" i="53"/>
  <c r="K194" i="53"/>
  <c r="K264" i="53"/>
  <c r="K263" i="53"/>
  <c r="K262" i="53"/>
  <c r="K220" i="53"/>
  <c r="K277" i="53"/>
  <c r="K276" i="53"/>
  <c r="K32" i="53"/>
  <c r="K175" i="53"/>
  <c r="K174" i="53"/>
  <c r="K215" i="53"/>
  <c r="K124" i="53"/>
  <c r="K123" i="53"/>
  <c r="K156" i="53"/>
  <c r="K23" i="53"/>
  <c r="K211" i="53"/>
  <c r="K275" i="53"/>
  <c r="K274" i="53"/>
  <c r="K112" i="53"/>
  <c r="K169" i="53"/>
  <c r="K135" i="53"/>
  <c r="K155" i="53"/>
  <c r="K138" i="53"/>
  <c r="K86" i="53"/>
  <c r="K85" i="53"/>
  <c r="K316" i="53"/>
  <c r="K245" i="53"/>
  <c r="K244" i="53"/>
  <c r="K228" i="53"/>
  <c r="K40" i="53"/>
  <c r="K309" i="53"/>
  <c r="K308" i="53"/>
  <c r="K145" i="53"/>
  <c r="K144" i="53"/>
  <c r="K76" i="53"/>
  <c r="K75" i="53"/>
  <c r="K96" i="53"/>
  <c r="K95" i="53"/>
  <c r="K163" i="53"/>
  <c r="K149" i="53"/>
  <c r="K148" i="53"/>
  <c r="K176" i="53"/>
  <c r="K153" i="53"/>
  <c r="K98" i="53"/>
  <c r="K97" i="53"/>
  <c r="K89" i="53"/>
  <c r="K88" i="53"/>
  <c r="K279" i="53"/>
  <c r="K278" i="53"/>
  <c r="K178" i="53"/>
  <c r="K177" i="53"/>
  <c r="K101" i="53"/>
  <c r="K100" i="53"/>
  <c r="K22" i="53"/>
  <c r="K296" i="53"/>
  <c r="K295" i="53"/>
  <c r="K113" i="53"/>
  <c r="K226" i="53"/>
  <c r="K196" i="53"/>
  <c r="K195" i="53"/>
  <c r="K49" i="53"/>
  <c r="K107" i="53"/>
  <c r="K122" i="53"/>
  <c r="K121" i="53"/>
  <c r="K183" i="53"/>
  <c r="K182" i="53"/>
  <c r="K288" i="53"/>
  <c r="K72" i="53"/>
  <c r="K71" i="53"/>
  <c r="K109" i="53"/>
  <c r="K64" i="53"/>
  <c r="K63" i="53"/>
  <c r="K25" i="53"/>
  <c r="K103" i="53"/>
  <c r="K102" i="53"/>
  <c r="K147" i="53"/>
  <c r="K146" i="53"/>
  <c r="K168" i="53"/>
  <c r="K52" i="53"/>
  <c r="K223" i="53"/>
  <c r="K222" i="53"/>
  <c r="K158" i="53"/>
  <c r="K157" i="53"/>
  <c r="K48" i="53"/>
  <c r="K259" i="53"/>
  <c r="K258" i="53"/>
  <c r="K108" i="53"/>
  <c r="K28" i="53"/>
  <c r="K160" i="53"/>
  <c r="K159" i="53"/>
  <c r="K47" i="53"/>
  <c r="K291" i="53"/>
  <c r="K290" i="53"/>
  <c r="K213" i="53"/>
  <c r="K229" i="53"/>
  <c r="K77" i="53"/>
  <c r="K322" i="53"/>
  <c r="K321" i="53"/>
  <c r="K303" i="53"/>
  <c r="K302" i="53"/>
  <c r="K118" i="53"/>
  <c r="K117" i="53"/>
  <c r="K187" i="53"/>
  <c r="K186" i="53"/>
  <c r="K212" i="53"/>
  <c r="K34" i="53"/>
  <c r="K33" i="53"/>
  <c r="K208" i="53"/>
  <c r="K207" i="53"/>
  <c r="K307" i="53"/>
  <c r="K306" i="53"/>
  <c r="K84" i="53"/>
  <c r="K83" i="53"/>
  <c r="K315" i="53"/>
  <c r="K314" i="53"/>
  <c r="K313" i="53"/>
  <c r="K128" i="53"/>
  <c r="K24" i="53"/>
  <c r="K298" i="53"/>
  <c r="K297" i="53"/>
  <c r="K193" i="53"/>
  <c r="K166" i="53"/>
  <c r="K287" i="53"/>
  <c r="K269" i="53"/>
  <c r="K268" i="53"/>
  <c r="O19" i="49"/>
  <c r="K267" i="53"/>
  <c r="K266" i="53"/>
  <c r="O67" i="49"/>
  <c r="O272" i="49"/>
  <c r="K37" i="53"/>
  <c r="K225" i="53"/>
  <c r="K200" i="53"/>
  <c r="K282" i="53"/>
  <c r="K265" i="53"/>
  <c r="K254" i="53"/>
  <c r="K179" i="53"/>
  <c r="O18" i="49"/>
  <c r="K294" i="53"/>
  <c r="K68" i="53"/>
  <c r="K126" i="53"/>
  <c r="K125" i="53"/>
  <c r="K289" i="53"/>
  <c r="K92" i="53"/>
  <c r="K210" i="53"/>
  <c r="K116" i="53"/>
  <c r="K150" i="53"/>
  <c r="K143" i="53"/>
  <c r="K58" i="53"/>
  <c r="K271" i="53"/>
  <c r="K82" i="53"/>
  <c r="K301" i="53"/>
  <c r="K232" i="53"/>
  <c r="K237" i="53"/>
  <c r="K87" i="53"/>
  <c r="K104" i="53"/>
  <c r="K99" i="53"/>
  <c r="K26" i="53"/>
  <c r="K21" i="53"/>
  <c r="K20" i="53"/>
  <c r="K19" i="53"/>
  <c r="K42" i="53"/>
  <c r="K214" i="53"/>
  <c r="K270" i="53"/>
  <c r="K209" i="53"/>
  <c r="K67" i="53"/>
  <c r="K224" i="53"/>
  <c r="K170" i="53"/>
  <c r="K18" i="53"/>
</calcChain>
</file>

<file path=xl/comments1.xml><?xml version="1.0" encoding="utf-8"?>
<comments xmlns="http://schemas.openxmlformats.org/spreadsheetml/2006/main">
  <authors>
    <author>Ilka Gonzalez</author>
  </authors>
  <commentList>
    <comment ref="C5" authorId="0">
      <text>
        <r>
          <rPr>
            <b/>
            <sz val="9"/>
            <color indexed="81"/>
            <rFont val="Tahoma"/>
            <family val="2"/>
          </rPr>
          <t>Ilka Gonzalez:</t>
        </r>
        <r>
          <rPr>
            <sz val="9"/>
            <color indexed="81"/>
            <rFont val="Tahoma"/>
            <family val="2"/>
          </rPr>
          <t xml:space="preserve">
Pestaña desplegable</t>
        </r>
      </text>
    </comment>
    <comment ref="D8" authorId="0">
      <text>
        <r>
          <rPr>
            <u/>
            <sz val="9"/>
            <color indexed="81"/>
            <rFont val="Tahoma"/>
            <family val="2"/>
          </rPr>
          <t xml:space="preserve">Fórmula de Metas logradas: </t>
        </r>
        <r>
          <rPr>
            <sz val="9"/>
            <color indexed="81"/>
            <rFont val="Tahoma"/>
            <family val="2"/>
          </rPr>
          <t>Productividad Actual /(# meses reportados) x 12</t>
        </r>
      </text>
    </comment>
    <comment ref="E8" authorId="0">
      <text>
        <r>
          <rPr>
            <sz val="9"/>
            <color indexed="81"/>
            <rFont val="Tahoma"/>
            <family val="2"/>
          </rPr>
          <t>Fórmula Metas programadas:
 Meta Actual/Meta Año anterior X Meta Actual</t>
        </r>
      </text>
    </comment>
    <comment ref="C33" authorId="0">
      <text>
        <r>
          <rPr>
            <sz val="9"/>
            <color indexed="81"/>
            <rFont val="Tahoma"/>
            <family val="2"/>
          </rPr>
          <t>Total de egresos en un período dado/Total de camas disponibles del mismo período</t>
        </r>
      </text>
    </comment>
    <comment ref="D33" authorId="0">
      <text>
        <r>
          <rPr>
            <sz val="9"/>
            <color indexed="81"/>
            <rFont val="Tahoma"/>
            <family val="2"/>
          </rPr>
          <t>Número de camas x 365</t>
        </r>
      </text>
    </comment>
    <comment ref="E33" authorId="0">
      <text>
        <r>
          <rPr>
            <sz val="9"/>
            <color indexed="81"/>
            <rFont val="Tahoma"/>
            <family val="2"/>
          </rPr>
          <t>Sumatoria de los días pacientes reportados en el censo diario</t>
        </r>
      </text>
    </comment>
    <comment ref="F33" authorId="0">
      <text>
        <r>
          <rPr>
            <sz val="9"/>
            <color indexed="81"/>
            <rFont val="Tahoma"/>
            <family val="2"/>
          </rPr>
          <t>Total de días pacientes en un período dado/Total de egresos del mismo período</t>
        </r>
      </text>
    </comment>
    <comment ref="G33" authorId="0">
      <text>
        <r>
          <rPr>
            <sz val="9"/>
            <color indexed="81"/>
            <rFont val="Tahoma"/>
            <family val="2"/>
          </rPr>
          <t>Total de días pacientes en un período dado/ Total de días camas disponibles del mismo período x 100</t>
        </r>
      </text>
    </comment>
    <comment ref="H33" authorId="0">
      <text>
        <r>
          <rPr>
            <sz val="9"/>
            <color indexed="81"/>
            <rFont val="Tahoma"/>
            <family val="2"/>
          </rPr>
          <t>Número de egresos (materno) por fallecimiento en un período dado/Total de egresos (materno) del mismo período x 100</t>
        </r>
      </text>
    </comment>
    <comment ref="I33" authorId="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authors>
    <author>Ilka Gonzalez</author>
    <author>sns2</author>
  </authors>
  <commentList>
    <comment ref="D8" authorId="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U8" authorId="1">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authors>
    <author>Patricia Elisa Caba</author>
  </authors>
  <commentList>
    <comment ref="A258" authorId="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<sst xmlns="http://schemas.openxmlformats.org/spreadsheetml/2006/main" count="10147" uniqueCount="1596">
  <si>
    <t>Insumos</t>
  </si>
  <si>
    <t>Unidad de Medida</t>
  </si>
  <si>
    <t>Precio Unitario</t>
  </si>
  <si>
    <t>Valor Total</t>
  </si>
  <si>
    <t>Cuenta</t>
  </si>
  <si>
    <t>1er. Trimestre</t>
  </si>
  <si>
    <t>2do. Trimestre</t>
  </si>
  <si>
    <t>3er. Trimestre</t>
  </si>
  <si>
    <t>4to. Trimestre</t>
  </si>
  <si>
    <t>Servicio Hospitalización</t>
  </si>
  <si>
    <t>Egresos</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</si>
  <si>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</si>
  <si>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</si>
  <si>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</si>
  <si>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</si>
  <si>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</si>
  <si>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</si>
  <si>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</si>
  <si>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</si>
  <si>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</si>
  <si>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</si>
  <si>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</si>
  <si>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</si>
  <si>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</si>
  <si>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</si>
  <si>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</si>
  <si>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Fletes</t>
  </si>
  <si>
    <t>Materiales y Suministros</t>
  </si>
  <si>
    <t>Alimentos y Productos Agroforestales</t>
  </si>
  <si>
    <t>Textiles y Vestuarios</t>
  </si>
  <si>
    <t>Calzados</t>
  </si>
  <si>
    <t>Minerales</t>
  </si>
  <si>
    <t>Productos y Utiles Varios</t>
  </si>
  <si>
    <t>Venta de Servicios</t>
  </si>
  <si>
    <t>Suplencias</t>
  </si>
  <si>
    <t>Dietas y Gastos de Representación</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</si>
  <si>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</si>
  <si>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</si>
  <si>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</si>
  <si>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</si>
  <si>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</si>
  <si>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</si>
  <si>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</si>
  <si>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</si>
  <si>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</si>
  <si>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</si>
  <si>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</si>
  <si>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</si>
  <si>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</si>
  <si>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</si>
  <si>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</si>
  <si>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</si>
  <si>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</si>
  <si>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</si>
  <si>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</si>
  <si>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</si>
  <si>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</si>
  <si>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</si>
  <si>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</si>
  <si>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</si>
  <si>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</si>
  <si>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</si>
  <si>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</si>
  <si>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</si>
  <si>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</si>
  <si>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</si>
  <si>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</si>
  <si>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</si>
  <si>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Incentivos y escalafón</t>
  </si>
  <si>
    <t>Remuneraciones al personal con carácter transitorio</t>
  </si>
  <si>
    <t>Sueldo al personal nominal en período probatorio</t>
  </si>
  <si>
    <t xml:space="preserve"> Jornales</t>
  </si>
  <si>
    <t>Sueldos al personal fijo en trámite de pensiones</t>
  </si>
  <si>
    <t>Pago de porcentaje por desvinculación de cargo</t>
  </si>
  <si>
    <t>Primas por antigüedad</t>
  </si>
  <si>
    <t>Compensación</t>
  </si>
  <si>
    <t>Pago de horas extraordinarias, Horas extraordinarias fin de año (Reglamento 523-09)</t>
  </si>
  <si>
    <t>Prima de transporte</t>
  </si>
  <si>
    <t>Compensación servicios de Seguridad</t>
  </si>
  <si>
    <t>Compensación por distancia</t>
  </si>
  <si>
    <t>Compensaciones especiales</t>
  </si>
  <si>
    <t>Bono por desempeño</t>
  </si>
  <si>
    <t>Gastos de representación</t>
  </si>
  <si>
    <t>Gastos de representación en el país</t>
  </si>
  <si>
    <t>Gastos de representación en el exterior</t>
  </si>
  <si>
    <t>Contribuciones al seguro de salud</t>
  </si>
  <si>
    <t>Contribuciones al seguro de pensiones</t>
  </si>
  <si>
    <t>Contribuciones al seguro de riesgo laboral</t>
  </si>
  <si>
    <t>Contribuciones al plan de retiro complementario</t>
  </si>
  <si>
    <t>Servicios telefónico de larga distancia</t>
  </si>
  <si>
    <t>Teléfono local</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</si>
  <si>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</si>
  <si>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</si>
  <si>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</si>
  <si>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</si>
  <si>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</si>
  <si>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</si>
  <si>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</si>
  <si>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</si>
  <si>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</si>
  <si>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</si>
  <si>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</si>
  <si>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</si>
  <si>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</si>
  <si>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</si>
  <si>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</si>
  <si>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</si>
  <si>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</si>
  <si>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</si>
  <si>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</si>
  <si>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</si>
  <si>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</si>
  <si>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</si>
  <si>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Servicios de Conservación, Reparaciones Menores e Instalaciones Temporales</t>
  </si>
  <si>
    <t>Obras menores en edificaciones</t>
  </si>
  <si>
    <t>Mantenimiento y reparación de equipos sanitarios y de laboratorio</t>
  </si>
  <si>
    <t>Mantenimiento y reparación de equipos de transporte, tracción y elevación</t>
  </si>
  <si>
    <t>Instalaciones temporales</t>
  </si>
  <si>
    <t>Servicios funerarios y gastos conexos</t>
  </si>
  <si>
    <t>Fumigación, lavandería, limpieza e higiene</t>
  </si>
  <si>
    <t>Fumigación</t>
  </si>
  <si>
    <t>Lavandería</t>
  </si>
  <si>
    <t>Festividades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</si>
  <si>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</si>
  <si>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</si>
  <si>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</si>
  <si>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</si>
  <si>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</si>
  <si>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</si>
  <si>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</si>
  <si>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</si>
  <si>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</si>
  <si>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</si>
  <si>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Alimentos y bebidas para personas</t>
  </si>
  <si>
    <t>Productos agroforestales y pecuarios</t>
  </si>
  <si>
    <t>Productos agrícolas</t>
  </si>
  <si>
    <t>Productos forestales</t>
  </si>
  <si>
    <t>Madera, corcho y sus manufacturas</t>
  </si>
  <si>
    <t>Acabados textiles</t>
  </si>
  <si>
    <t>Prendas de vestir</t>
  </si>
  <si>
    <t>Papel de escritorio</t>
  </si>
  <si>
    <t>Productos de papel y cartón</t>
  </si>
  <si>
    <t>Productos de artes gráficas</t>
  </si>
  <si>
    <t>Libros, revistas y periódicos</t>
  </si>
  <si>
    <t>Productos medicinales para uso humano</t>
  </si>
  <si>
    <t>Llantas y neumáticos</t>
  </si>
  <si>
    <t>Productos de Cuero, Caucho y Plasticos</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</si>
  <si>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</si>
  <si>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</si>
  <si>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</si>
  <si>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</si>
  <si>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</si>
  <si>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</si>
  <si>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</si>
  <si>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</si>
  <si>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</si>
  <si>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</si>
  <si>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</si>
  <si>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</si>
  <si>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</si>
  <si>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Piedra, arcilla y arena</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</si>
  <si>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</si>
  <si>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</si>
  <si>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</si>
  <si>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</si>
  <si>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</si>
  <si>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</si>
  <si>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</si>
  <si>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</si>
  <si>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</si>
  <si>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</si>
  <si>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</si>
  <si>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Material para limpieza</t>
  </si>
  <si>
    <t>Utiles de cocina y comedor</t>
  </si>
  <si>
    <t>Productos eléctricos y afines</t>
  </si>
  <si>
    <t>Obras</t>
  </si>
  <si>
    <t>Bienes Muebles, Inmuebles e Intangibles</t>
  </si>
  <si>
    <t>Mobiliario Y Equipo</t>
  </si>
  <si>
    <t>Muebles de oficina y estantería</t>
  </si>
  <si>
    <t>Otros mobiliarios y equipos no identificados precedentemente</t>
  </si>
  <si>
    <t>Cámaras fotográficas y de video</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</si>
  <si>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</si>
  <si>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</si>
  <si>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</si>
  <si>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</si>
  <si>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</si>
  <si>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</si>
  <si>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</si>
  <si>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</si>
  <si>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</si>
  <si>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Equipo de comunicación, telecomunicaciones y señalamiento</t>
  </si>
  <si>
    <t>Equipo de generación eléctrica, aparatos y accesorios eléctricos</t>
  </si>
  <si>
    <t>Otros equipos</t>
  </si>
  <si>
    <t>Bienes Intangibles</t>
  </si>
  <si>
    <t>Programas de informática y base de datos</t>
  </si>
  <si>
    <t>Programas de informática</t>
  </si>
  <si>
    <t>Base de datos</t>
  </si>
  <si>
    <t>Estudios de preinversión</t>
  </si>
  <si>
    <t>Licencias informáticas e intelectuales, industriales y comerciales</t>
  </si>
  <si>
    <t>Otros activos intangibles</t>
  </si>
  <si>
    <t>Obras En Edificaciones</t>
  </si>
  <si>
    <t>Obras para edificación no residencial</t>
  </si>
  <si>
    <t>`01</t>
  </si>
  <si>
    <t>`02</t>
  </si>
  <si>
    <t>`03</t>
  </si>
  <si>
    <t>`04</t>
  </si>
  <si>
    <t>Proporción de vacaciones no disfrutadas</t>
  </si>
  <si>
    <t>Otros seguros</t>
  </si>
  <si>
    <t>`05</t>
  </si>
  <si>
    <t>Mantenimiento y reparación de equipos de comunicación</t>
  </si>
  <si>
    <t>Limpieza e higiene</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</si>
  <si>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</si>
  <si>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</si>
  <si>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</si>
  <si>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</si>
  <si>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</si>
  <si>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</si>
  <si>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</si>
  <si>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</si>
  <si>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</si>
  <si>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</si>
  <si>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</si>
  <si>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</si>
  <si>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</si>
  <si>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Anticipos Financieros</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</si>
  <si>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</si>
  <si>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</si>
  <si>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</si>
  <si>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</si>
  <si>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</si>
  <si>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Valor RD$</t>
  </si>
  <si>
    <t>Total RD$</t>
  </si>
  <si>
    <t>Servicios Personales</t>
  </si>
  <si>
    <t>Sueldos fijos</t>
  </si>
  <si>
    <t>`06</t>
  </si>
  <si>
    <t>Nuevas plazas a medicos</t>
  </si>
  <si>
    <t>`07</t>
  </si>
  <si>
    <t>Sueldo anual No. 13</t>
  </si>
  <si>
    <t>Prestacianes economicas</t>
  </si>
  <si>
    <t>Prestacion laboral por desvinculación</t>
  </si>
  <si>
    <t>`08</t>
  </si>
  <si>
    <t>`09</t>
  </si>
  <si>
    <t>`10</t>
  </si>
  <si>
    <t>Contribuciones a la Seguridad Social y Riesgo Laboral</t>
  </si>
  <si>
    <t>Contratacion de servicios</t>
  </si>
  <si>
    <t>Publicidad Impresión y Encuadernación</t>
  </si>
  <si>
    <t>Seguro de bienes inmuebles e infraestructura</t>
  </si>
  <si>
    <t>Mantenimientos y reparacion de maquinarias y equipos</t>
  </si>
  <si>
    <t>Otros Servicios No Incluidos en conceptos anteriores</t>
  </si>
  <si>
    <t>Eventos generals</t>
  </si>
  <si>
    <t>Productos de Papel, Cartón e Impresos</t>
  </si>
  <si>
    <t>Productos Farmacéuticos</t>
  </si>
  <si>
    <t xml:space="preserve">Artículos de plástico </t>
  </si>
  <si>
    <t>Combustibles, Lubricantes, Productos Químicos y Conexos</t>
  </si>
  <si>
    <t>Pinturas, Lacas, Barnices, Diluyentes y Absorbentes para Pinturas</t>
  </si>
  <si>
    <t>Transferencias Corrientes</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</si>
  <si>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</si>
  <si>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</si>
  <si>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</si>
  <si>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</si>
  <si>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</si>
  <si>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</si>
  <si>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</si>
  <si>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Transferencias de Corrientes a otras Instituciones Públicas</t>
  </si>
  <si>
    <t>Electricidad no cortable en las transferencias a otras instituciones públicas</t>
  </si>
  <si>
    <t>Electrodomesticos</t>
  </si>
  <si>
    <t>Equipos y aparatos audiovisuales</t>
  </si>
  <si>
    <t>Equipos de defensa y seguridad</t>
  </si>
  <si>
    <t>Equipos de defensa de defensa</t>
  </si>
  <si>
    <t>Equipos de seguridad</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</si>
  <si>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</si>
  <si>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</si>
  <si>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</si>
  <si>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</si>
  <si>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</si>
  <si>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</si>
  <si>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</si>
  <si>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</si>
  <si>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</si>
  <si>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</si>
  <si>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</si>
  <si>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</si>
  <si>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</si>
  <si>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</si>
  <si>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</si>
  <si>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</si>
  <si>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</si>
  <si>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</si>
  <si>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</si>
  <si>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</si>
  <si>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</si>
  <si>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</si>
  <si>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</si>
  <si>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</si>
  <si>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</si>
  <si>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</si>
  <si>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</si>
  <si>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</si>
  <si>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</si>
  <si>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</si>
  <si>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</si>
  <si>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</si>
  <si>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</si>
  <si>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</si>
  <si>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</si>
  <si>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</si>
  <si>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</si>
  <si>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</si>
  <si>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</si>
  <si>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</si>
  <si>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</si>
  <si>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</si>
  <si>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</si>
  <si>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</si>
  <si>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</si>
  <si>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</si>
  <si>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</si>
  <si>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</si>
  <si>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</si>
  <si>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</si>
  <si>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</si>
  <si>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</si>
  <si>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</si>
  <si>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</si>
  <si>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</si>
  <si>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</si>
  <si>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</si>
  <si>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</si>
  <si>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</si>
  <si>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</si>
  <si>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</si>
  <si>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</si>
  <si>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</si>
  <si>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</si>
  <si>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</si>
  <si>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</si>
  <si>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</si>
  <si>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</si>
  <si>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</si>
  <si>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</si>
  <si>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</si>
  <si>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</si>
  <si>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</si>
  <si>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</si>
  <si>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</si>
  <si>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</si>
  <si>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</si>
  <si>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</si>
  <si>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</si>
  <si>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</si>
  <si>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</si>
  <si>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</si>
  <si>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</si>
  <si>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</si>
  <si>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</si>
  <si>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</si>
  <si>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</si>
  <si>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</si>
  <si>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</si>
  <si>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</si>
  <si>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</si>
  <si>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</si>
  <si>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</si>
  <si>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</si>
  <si>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</si>
  <si>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</si>
  <si>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</si>
  <si>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</si>
  <si>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</si>
  <si>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</si>
  <si>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</si>
  <si>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</si>
  <si>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</si>
  <si>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</si>
  <si>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</si>
  <si>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</si>
  <si>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</si>
  <si>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</si>
  <si>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</si>
  <si>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</si>
  <si>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</si>
  <si>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</si>
  <si>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</si>
  <si>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</si>
  <si>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</si>
  <si>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</si>
  <si>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</si>
  <si>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</si>
  <si>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</si>
  <si>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</si>
  <si>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</si>
  <si>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</si>
  <si>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</si>
  <si>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</si>
  <si>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</si>
  <si>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</si>
  <si>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</si>
  <si>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</si>
  <si>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</si>
  <si>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</si>
  <si>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</si>
  <si>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</si>
  <si>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</si>
  <si>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</si>
  <si>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</si>
  <si>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</si>
  <si>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</si>
  <si>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</si>
  <si>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</si>
  <si>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</si>
  <si>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</si>
  <si>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</si>
  <si>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</si>
  <si>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</si>
  <si>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</si>
  <si>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</si>
  <si>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</si>
  <si>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</si>
  <si>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</si>
  <si>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</si>
  <si>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</si>
  <si>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</si>
  <si>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</si>
  <si>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</si>
  <si>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</si>
  <si>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</si>
  <si>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</si>
  <si>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</si>
  <si>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</si>
  <si>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</si>
  <si>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</si>
  <si>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</si>
  <si>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</si>
  <si>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</si>
  <si>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</si>
  <si>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</si>
  <si>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</si>
  <si>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</si>
  <si>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</si>
  <si>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</si>
  <si>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</si>
  <si>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</si>
  <si>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</si>
  <si>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</si>
  <si>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</si>
  <si>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</si>
  <si>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</si>
  <si>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</si>
  <si>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</si>
  <si>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</si>
  <si>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</si>
  <si>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</si>
  <si>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</si>
  <si>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</si>
  <si>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</si>
  <si>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</si>
  <si>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</si>
  <si>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</si>
  <si>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</si>
  <si>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</si>
  <si>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</si>
  <si>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</si>
  <si>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</si>
  <si>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</si>
  <si>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</si>
  <si>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</si>
  <si>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</si>
  <si>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</si>
  <si>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</si>
  <si>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</si>
  <si>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</si>
  <si>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</si>
  <si>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</si>
  <si>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</si>
  <si>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</si>
  <si>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</si>
  <si>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</si>
  <si>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</si>
  <si>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</si>
  <si>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</si>
  <si>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</si>
  <si>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</si>
  <si>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</si>
  <si>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</si>
  <si>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</si>
  <si>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</si>
  <si>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</si>
  <si>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</si>
  <si>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</si>
  <si>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</si>
  <si>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</si>
  <si>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</si>
  <si>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</si>
  <si>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</si>
  <si>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</si>
  <si>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</si>
  <si>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</si>
  <si>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</si>
  <si>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</si>
  <si>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</si>
  <si>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</si>
  <si>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</si>
  <si>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</si>
  <si>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</si>
  <si>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</si>
  <si>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</si>
  <si>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</si>
  <si>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</si>
  <si>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</si>
  <si>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</si>
  <si>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</si>
  <si>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</si>
  <si>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</si>
  <si>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</si>
  <si>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</si>
  <si>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</si>
  <si>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</si>
  <si>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</si>
  <si>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</si>
  <si>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</si>
  <si>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</si>
  <si>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</si>
  <si>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</si>
  <si>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</si>
  <si>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</si>
  <si>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</si>
  <si>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</si>
  <si>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</si>
  <si>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</si>
  <si>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</si>
  <si>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</si>
  <si>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</si>
  <si>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</si>
  <si>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</si>
  <si>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</si>
  <si>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</si>
  <si>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</si>
  <si>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</si>
  <si>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</si>
  <si>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</si>
  <si>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</si>
  <si>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</si>
  <si>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</si>
  <si>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</si>
  <si>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</si>
  <si>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</si>
  <si>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</si>
  <si>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</si>
  <si>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</si>
  <si>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</si>
  <si>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</si>
  <si>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</si>
  <si>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</si>
  <si>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</si>
  <si>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</si>
  <si>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</si>
  <si>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</si>
  <si>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</si>
  <si>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</si>
  <si>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</si>
  <si>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</si>
  <si>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</si>
  <si>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</si>
  <si>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</si>
  <si>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</si>
  <si>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</si>
  <si>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</si>
  <si>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</si>
  <si>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</si>
  <si>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</si>
  <si>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</si>
  <si>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</si>
  <si>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</si>
  <si>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</si>
  <si>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</si>
  <si>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</si>
  <si>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</si>
  <si>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</si>
  <si>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</si>
  <si>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</si>
  <si>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</si>
  <si>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</si>
  <si>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</si>
  <si>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</si>
  <si>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</si>
  <si>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</si>
  <si>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</si>
  <si>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</si>
  <si>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</si>
  <si>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</si>
  <si>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</si>
  <si>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</si>
  <si>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</si>
  <si>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</si>
  <si>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</si>
  <si>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</si>
  <si>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</si>
  <si>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</si>
  <si>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</si>
  <si>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</si>
  <si>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</si>
  <si>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</si>
  <si>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</si>
  <si>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</si>
  <si>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</si>
  <si>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</si>
  <si>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</si>
  <si>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</si>
  <si>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</si>
  <si>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</si>
  <si>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</si>
  <si>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</si>
  <si>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</si>
  <si>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</si>
  <si>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</si>
  <si>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</si>
  <si>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</si>
  <si>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</si>
  <si>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</si>
  <si>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</si>
  <si>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</si>
  <si>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</si>
  <si>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</si>
  <si>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</si>
  <si>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</si>
  <si>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</si>
  <si>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</si>
  <si>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</si>
  <si>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</si>
  <si>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</si>
  <si>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</si>
  <si>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</si>
  <si>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</si>
  <si>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</si>
  <si>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</si>
  <si>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</si>
  <si>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</si>
  <si>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</si>
  <si>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</si>
  <si>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</si>
  <si>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</si>
  <si>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</si>
  <si>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</si>
  <si>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</si>
  <si>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</si>
  <si>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</si>
  <si>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</si>
  <si>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</si>
  <si>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</si>
  <si>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</si>
  <si>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</si>
  <si>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</si>
  <si>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</si>
  <si>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</si>
  <si>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</si>
  <si>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</si>
  <si>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</si>
  <si>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</si>
  <si>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</si>
  <si>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</si>
  <si>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</si>
  <si>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</si>
  <si>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</si>
  <si>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</si>
  <si>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</si>
  <si>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</si>
  <si>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</si>
  <si>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</si>
  <si>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</si>
  <si>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</si>
  <si>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</si>
  <si>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</si>
  <si>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</si>
  <si>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</si>
  <si>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</si>
  <si>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</si>
  <si>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</si>
  <si>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</si>
  <si>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</si>
  <si>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</si>
  <si>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</si>
  <si>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</si>
  <si>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</si>
  <si>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</si>
  <si>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</si>
  <si>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</si>
  <si>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</si>
  <si>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</si>
  <si>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</si>
  <si>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</si>
  <si>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</si>
  <si>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</si>
  <si>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</si>
  <si>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</si>
  <si>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</si>
  <si>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</si>
  <si>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</si>
  <si>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</si>
  <si>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</si>
  <si>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</si>
  <si>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</si>
  <si>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</si>
  <si>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</si>
  <si>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</si>
  <si>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</si>
  <si>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</si>
  <si>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</si>
  <si>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</si>
  <si>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</si>
  <si>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</si>
  <si>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</si>
  <si>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</si>
  <si>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</si>
  <si>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</si>
  <si>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</si>
  <si>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</si>
  <si>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</si>
  <si>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</si>
  <si>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</si>
  <si>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</si>
  <si>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</si>
  <si>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</si>
  <si>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</si>
  <si>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</si>
  <si>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</si>
  <si>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</si>
  <si>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</si>
  <si>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</si>
  <si>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</si>
  <si>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</si>
  <si>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</si>
  <si>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</si>
  <si>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</si>
  <si>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</si>
  <si>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</si>
  <si>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</si>
  <si>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</si>
  <si>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</si>
  <si>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</si>
  <si>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</si>
  <si>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</si>
  <si>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</si>
  <si>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</si>
  <si>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</si>
  <si>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</si>
  <si>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</si>
  <si>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</si>
  <si>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</si>
  <si>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</si>
  <si>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</si>
  <si>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</si>
  <si>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</si>
  <si>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</si>
  <si>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</si>
  <si>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</si>
  <si>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</si>
  <si>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</si>
  <si>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</si>
  <si>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</si>
  <si>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</si>
  <si>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</si>
  <si>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</si>
  <si>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</si>
  <si>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</si>
  <si>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</si>
  <si>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</si>
  <si>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</si>
  <si>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</si>
  <si>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</si>
  <si>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</si>
  <si>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</si>
  <si>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</si>
  <si>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</si>
  <si>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</si>
  <si>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</si>
  <si>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</si>
  <si>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</si>
  <si>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</si>
  <si>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</si>
  <si>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</si>
  <si>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</si>
  <si>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</si>
  <si>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</si>
  <si>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</si>
  <si>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</si>
  <si>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</si>
  <si>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</si>
  <si>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</si>
  <si>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</si>
  <si>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</si>
  <si>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</si>
  <si>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</si>
  <si>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</si>
  <si>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</si>
  <si>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</si>
  <si>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</si>
  <si>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</si>
  <si>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</si>
  <si>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</si>
  <si>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</si>
  <si>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</si>
  <si>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</si>
  <si>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</si>
  <si>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</si>
  <si>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</si>
  <si>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</si>
  <si>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</si>
  <si>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</si>
  <si>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</si>
  <si>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</si>
  <si>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</si>
  <si>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</si>
  <si>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</si>
  <si>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</si>
  <si>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</si>
  <si>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</si>
  <si>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</si>
  <si>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</si>
  <si>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</si>
  <si>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</si>
  <si>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</si>
  <si>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</si>
  <si>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</si>
  <si>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</si>
  <si>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</si>
  <si>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</si>
  <si>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</si>
  <si>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</si>
  <si>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</si>
  <si>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</si>
  <si>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</si>
  <si>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</si>
  <si>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</si>
  <si>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</si>
  <si>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</si>
  <si>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</si>
  <si>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</si>
  <si>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</si>
  <si>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</si>
  <si>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</si>
  <si>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</si>
  <si>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</si>
  <si>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</si>
  <si>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</si>
  <si>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</si>
  <si>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</si>
  <si>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</si>
  <si>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</si>
  <si>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</si>
  <si>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</si>
  <si>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</si>
  <si>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</si>
  <si>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</si>
  <si>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</si>
  <si>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</si>
  <si>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</si>
  <si>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</si>
  <si>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</si>
  <si>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</si>
  <si>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</si>
  <si>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</si>
  <si>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</si>
  <si>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</si>
  <si>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</si>
  <si>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</si>
  <si>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</si>
  <si>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</si>
  <si>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</si>
  <si>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</si>
  <si>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</si>
  <si>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</si>
  <si>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</si>
  <si>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</si>
  <si>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</si>
  <si>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</si>
  <si>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</si>
  <si>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</si>
  <si>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</si>
  <si>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</si>
  <si>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</si>
  <si>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</si>
  <si>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</si>
  <si>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</si>
  <si>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</si>
  <si>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</si>
  <si>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</si>
  <si>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</si>
  <si>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</si>
  <si>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</si>
  <si>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</si>
  <si>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</si>
  <si>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</si>
  <si>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</si>
  <si>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</si>
  <si>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</si>
  <si>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</si>
  <si>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</si>
  <si>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</si>
  <si>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</si>
  <si>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</si>
  <si>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</si>
  <si>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</si>
  <si>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</si>
  <si>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</si>
  <si>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</si>
  <si>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</si>
  <si>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</si>
  <si>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</si>
  <si>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</si>
  <si>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</si>
  <si>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</si>
  <si>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</si>
  <si>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</si>
  <si>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</si>
  <si>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</si>
  <si>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</si>
  <si>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</si>
  <si>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</si>
  <si>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</si>
  <si>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</si>
  <si>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</si>
  <si>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Recursos Externos</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</si>
  <si>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</si>
  <si>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</si>
  <si>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</si>
  <si>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</si>
  <si>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</si>
  <si>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</si>
  <si>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</si>
  <si>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</si>
  <si>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</si>
  <si>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</si>
  <si>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</si>
  <si>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</si>
  <si>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</si>
  <si>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</si>
  <si>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</si>
  <si>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</si>
  <si>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</si>
  <si>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</si>
  <si>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</si>
  <si>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</si>
  <si>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</si>
  <si>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</si>
  <si>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</si>
  <si>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</si>
  <si>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</si>
  <si>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t>
  </si>
  <si>
    <t xml:space="preserve">Responsable </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</si>
  <si>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</si>
  <si>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</si>
  <si>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</si>
  <si>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</si>
  <si>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</si>
  <si>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</si>
  <si>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</si>
  <si>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</si>
  <si>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</si>
  <si>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</si>
  <si>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</si>
  <si>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</si>
  <si>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</si>
  <si>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</si>
  <si>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</si>
  <si>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</si>
  <si>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</si>
  <si>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</si>
  <si>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</si>
  <si>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</si>
  <si>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</si>
  <si>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</si>
  <si>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</si>
  <si>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Programación de actividades</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</si>
  <si>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</si>
  <si>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</si>
  <si>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</si>
  <si>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</si>
  <si>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</si>
  <si>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</si>
  <si>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</si>
  <si>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</si>
  <si>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</si>
  <si>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</si>
  <si>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</si>
  <si>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</si>
  <si>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</si>
  <si>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</si>
  <si>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</si>
  <si>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</si>
  <si>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</si>
  <si>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</si>
  <si>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</si>
  <si>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</si>
  <si>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</si>
  <si>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</si>
  <si>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</si>
  <si>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</si>
  <si>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</si>
  <si>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</si>
  <si>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</si>
  <si>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</si>
  <si>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</si>
  <si>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</si>
  <si>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Grupo</t>
  </si>
  <si>
    <t>Subgrupo</t>
  </si>
  <si>
    <t>Donaciones Corrientes</t>
  </si>
  <si>
    <t>Donaciones corrientes de organismos internacionales</t>
  </si>
  <si>
    <t xml:space="preserve">Transferencias </t>
  </si>
  <si>
    <t>Transferencias Corrientes Recibidas de Instituciones Públicas Descentralizas y Autonomas No Financieras</t>
  </si>
  <si>
    <t>´01</t>
  </si>
  <si>
    <t>´02</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</si>
  <si>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</si>
  <si>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</si>
  <si>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</si>
  <si>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</si>
  <si>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</si>
  <si>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Ingresos por Contraprestación</t>
  </si>
  <si>
    <t>Venta de Bienes y Servicios</t>
  </si>
  <si>
    <t>Venta de Servicios del Estado</t>
  </si>
  <si>
    <t>´99</t>
  </si>
  <si>
    <t xml:space="preserve">Otras ventas de servicios  </t>
  </si>
  <si>
    <t>Empleados temporales</t>
  </si>
  <si>
    <t>Personal de carácter eventual</t>
  </si>
  <si>
    <t>`11</t>
  </si>
  <si>
    <t>Interinato</t>
  </si>
  <si>
    <t>Incentivo por rendimiento individual</t>
  </si>
  <si>
    <t>Compensación por cumplimiento de indicadores</t>
  </si>
  <si>
    <t>Pasajes y gastos de transporte</t>
  </si>
  <si>
    <t>Alquileres de máquinas y equipos de producción</t>
  </si>
  <si>
    <t>Alquileres de equipos</t>
  </si>
  <si>
    <t>Derechos de uso</t>
  </si>
  <si>
    <t>Licencias informaticas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</si>
  <si>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</si>
  <si>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</si>
  <si>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</si>
  <si>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</si>
  <si>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</si>
  <si>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</si>
  <si>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</si>
  <si>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</si>
  <si>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</si>
  <si>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</si>
  <si>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industriales y producción</t>
  </si>
  <si>
    <t>Servicio de mantenimiento, reparación, desmonte e instalación</t>
  </si>
  <si>
    <t>Otros servicios de mantenimiento, reparación, desmonte e instalación</t>
  </si>
  <si>
    <t>Gastos y representación judiciales</t>
  </si>
  <si>
    <t xml:space="preserve">Comisiones y gastos </t>
  </si>
  <si>
    <t>Comisiones y gastos</t>
  </si>
  <si>
    <t>Servicio de organización de eventos, festividades y actividades de entretenimiento</t>
  </si>
  <si>
    <t>Servicios de alimentación</t>
  </si>
  <si>
    <t>Servicio de alimentación</t>
  </si>
  <si>
    <t>Servicios de catering</t>
  </si>
  <si>
    <t>Hilados, fibras y telas</t>
  </si>
  <si>
    <t>Producto de cuero</t>
  </si>
  <si>
    <t>Productos de caucho</t>
  </si>
  <si>
    <t xml:space="preserve">Productos de metálicos </t>
  </si>
  <si>
    <t>Material para limpieza e higiene</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</si>
  <si>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</si>
  <si>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</si>
  <si>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</si>
  <si>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</si>
  <si>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</si>
  <si>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Repuestos y accesorios menores</t>
  </si>
  <si>
    <t>Productos y útiles varios no identificados precedentemente (n.i.p.)</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</si>
  <si>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</si>
  <si>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</si>
  <si>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</si>
  <si>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Muebles, equipos de oficina y estantería</t>
  </si>
  <si>
    <t>Equipos de tecnología de la información y comunicación</t>
  </si>
  <si>
    <t xml:space="preserve">Mobiliario y Equipo Audiovisual, Recreativo y Educacional </t>
  </si>
  <si>
    <t>Mobiliario y equipos educacional y  recreativos</t>
  </si>
  <si>
    <t>Sistemas y equipos de climatización</t>
  </si>
  <si>
    <t>Licencias Informáticas</t>
  </si>
  <si>
    <t>Derecho de uso</t>
  </si>
  <si>
    <t>Servicios de mantenimiento, reparación, desmonte e instalación</t>
  </si>
  <si>
    <t xml:space="preserve">Otros servicios de mantenimiento, reparacion de maquinaria y equipos no identicados en los conceptos anteriores </t>
  </si>
  <si>
    <t>Meta Lograda Año 2022</t>
  </si>
  <si>
    <t>Meta Proyectada a Lograr Año 2023</t>
  </si>
  <si>
    <t>Meta Proyectada Año 2024</t>
  </si>
  <si>
    <t>Meta Lograda actual periodo                 Año 2023</t>
  </si>
  <si>
    <t>Pruebas</t>
  </si>
  <si>
    <t>Medicina General</t>
  </si>
  <si>
    <t>Cirugia General</t>
  </si>
  <si>
    <t>Ginecología</t>
  </si>
  <si>
    <t>Obstetricia</t>
  </si>
  <si>
    <t>Pediatria</t>
  </si>
  <si>
    <t>Cardiologia</t>
  </si>
  <si>
    <t>Gastroenterologia</t>
  </si>
  <si>
    <t>Endocrinologia</t>
  </si>
  <si>
    <t>Medicina Interna</t>
  </si>
  <si>
    <t>Ortopedia</t>
  </si>
  <si>
    <t>Neumología</t>
  </si>
  <si>
    <t>Cuidados Intensivos</t>
  </si>
  <si>
    <t>1.1.1.1.01</t>
  </si>
  <si>
    <t>1.1.1.2.01</t>
  </si>
  <si>
    <t>Desarrollo de plan de acciones para el acondicionamiento de infraestructura, mantenimiento de  equipos y equipamiento de las áreas de odontología  EES</t>
  </si>
  <si>
    <t>1.1.1.3.01</t>
  </si>
  <si>
    <t>Conformación y/o actualización de  clubes de donantes de sangre en EES</t>
  </si>
  <si>
    <t>Reporte al establecimiento de salud ARS.
Captura de evidencias DLI</t>
  </si>
  <si>
    <t>1.1.2.1 Aumento de la provisión de servicios de salud sexual y reproductiva en la Red SNS</t>
  </si>
  <si>
    <t>1.1.2.1.01</t>
  </si>
  <si>
    <t>1.1.2.1.02</t>
  </si>
  <si>
    <t>Seguimiento a la planificación en las personas adolescentes en los CEAS</t>
  </si>
  <si>
    <t>Reporte trimestral para los SRS</t>
  </si>
  <si>
    <t>1.1.2.2 Provisión de servicios de Salud Materno, Infantil y Adolescentes de Calidad</t>
  </si>
  <si>
    <t>1.1.2.2.01</t>
  </si>
  <si>
    <t>Plan de mejora</t>
  </si>
  <si>
    <t>1.1.2.2.02</t>
  </si>
  <si>
    <t>1.1.2.2.03</t>
  </si>
  <si>
    <t>1.1.2.2.04</t>
  </si>
  <si>
    <t>1.1.2.2.05</t>
  </si>
  <si>
    <t>1.1.2.2.06</t>
  </si>
  <si>
    <t>1.1.2.2.07</t>
  </si>
  <si>
    <t>Seguimiento al apego de los protocolos de trastornos hipertensivos en el embarazo.</t>
  </si>
  <si>
    <t>1.1.2.2.08</t>
  </si>
  <si>
    <t>1.1.2.2.09</t>
  </si>
  <si>
    <t>1.1.2.2.10</t>
  </si>
  <si>
    <t>1.1.2.2.11</t>
  </si>
  <si>
    <t>Seguimiento a los registro de vacunas en niños menores de 5 años</t>
  </si>
  <si>
    <t>Consolidado SRS/ Reporte CEAS</t>
  </si>
  <si>
    <t>1.1.2.2.12</t>
  </si>
  <si>
    <t>Seguimiento al uso y correcto llenado de la Cédula de Salud del niño/niña .</t>
  </si>
  <si>
    <t>Reporte trimestral</t>
  </si>
  <si>
    <t>1.1.2.2.13</t>
  </si>
  <si>
    <t>1.1.2.2.14</t>
  </si>
  <si>
    <t>Elaboración y seguimiento de los Planes de Mejora para la Reducción de la Mortalidad en la Primera Infancia</t>
  </si>
  <si>
    <t>1.1.2.3  Incremento cobertura registro oportuno de nacidos vivos</t>
  </si>
  <si>
    <t>1.1.2.3.01</t>
  </si>
  <si>
    <t>Remitir informe del SRS a MIA</t>
  </si>
  <si>
    <t>1.1.2.4 Despliegue del Plan de Acción para disminución de los embarazos en adolescentes</t>
  </si>
  <si>
    <t>1.1.2.4.01</t>
  </si>
  <si>
    <t>Elaboración y seguimiento de los Planes de Mejora para la Reducción de la Mortalidad en Adolescentes</t>
  </si>
  <si>
    <t>1.1.2.4.02</t>
  </si>
  <si>
    <t>1.1.2.4.03</t>
  </si>
  <si>
    <t>1.1.2.5.01</t>
  </si>
  <si>
    <t>1.1.2.6.01</t>
  </si>
  <si>
    <t>1.1.3.2.01</t>
  </si>
  <si>
    <t>1.2.1.4 Gestión de usuarios para adhesión a una cultura institucional de servicio</t>
  </si>
  <si>
    <t>1.2.1.4.01</t>
  </si>
  <si>
    <t>187 CEAS</t>
  </si>
  <si>
    <t>1.2.1.4.02</t>
  </si>
  <si>
    <t>Plan de mejoras</t>
  </si>
  <si>
    <t>1.2.1.4.03</t>
  </si>
  <si>
    <t>Realizar de encuesta de satisfacción a los usuarios en la Plataforma Digital.</t>
  </si>
  <si>
    <t>1.2.1.4.04</t>
  </si>
  <si>
    <t>En todos los establecimientos que están activos en la plataforma de encuestas (especializados y PNA)</t>
  </si>
  <si>
    <t>1.2.1.4.05</t>
  </si>
  <si>
    <t>Seguimiento a la implementación de los planes de mejora de los EES.</t>
  </si>
  <si>
    <t>Copia de los planes de mejora y evidencia de acciones ejecutadas</t>
  </si>
  <si>
    <t>En todos los establecimientos que están activos en la plataforma de encuestas.</t>
  </si>
  <si>
    <t>1.2.1.4.06</t>
  </si>
  <si>
    <t>1.2.1.4.07</t>
  </si>
  <si>
    <t>En todos los establecimientos de nivel especializado</t>
  </si>
  <si>
    <t>1.2.1.4.08</t>
  </si>
  <si>
    <t>Gestionar  los buzones de sugerencias</t>
  </si>
  <si>
    <t>En todos los establecimientos.</t>
  </si>
  <si>
    <t>1.2.1.5 Monitoreo de la calidad de los servicios de salud ofertados</t>
  </si>
  <si>
    <t>1.2.1.5.01</t>
  </si>
  <si>
    <t>Acta constitutiva</t>
  </si>
  <si>
    <t>1.2.1.5.02</t>
  </si>
  <si>
    <t>programa</t>
  </si>
  <si>
    <t>1.2.1.5.03</t>
  </si>
  <si>
    <t>1.2.1.5.04</t>
  </si>
  <si>
    <t>Formulario</t>
  </si>
  <si>
    <t>1.2.1.5.05</t>
  </si>
  <si>
    <t>CEAS generales y maternos</t>
  </si>
  <si>
    <t>1.2.1.5.06</t>
  </si>
  <si>
    <t>1.2.1.5.07</t>
  </si>
  <si>
    <t>Automonitoreo Correcta Aplicación de la Lista de Verificación de la Seguridad en Cirugía</t>
  </si>
  <si>
    <t>1.2.1.5.08</t>
  </si>
  <si>
    <t>1.2.1.5.09</t>
  </si>
  <si>
    <t>Plan de mejora (usar la plantilla DMIA-FO-001 Plan de mejora)</t>
  </si>
  <si>
    <t>1.2.1.5.10</t>
  </si>
  <si>
    <t>Reporte de avance del Plan de Mejora de la Calidad en los Servicios de Salud</t>
  </si>
  <si>
    <t>1.2.1.5.11</t>
  </si>
  <si>
    <t>Reuniones del Comité de Control y Prevención de Infecciones Asociadas a la Atención en Salud (IAAS)</t>
  </si>
  <si>
    <t xml:space="preserve"> Capacitación en Lavado e Higiene de Manos, dirigido a todo el personal del EES</t>
  </si>
  <si>
    <t xml:space="preserve">Automonitoreo del sistema de vigilancia y control  hospitalario de infecciones Asociadas a la atención </t>
  </si>
  <si>
    <t>1.2.2.2.01</t>
  </si>
  <si>
    <t>Seguimiento al plan de mejora de las evaluaciones de la calidad de los servicios de nutrición</t>
  </si>
  <si>
    <t>1.2.2.4.01</t>
  </si>
  <si>
    <t>1.2.2.4.02</t>
  </si>
  <si>
    <t>Reporte de Indicadores, Calidad de los Servicios de Salud</t>
  </si>
  <si>
    <t>Capacitación en Humanización de los  Servicios de Salud a profesionales y técnicos de los Establecimientos de Salud priorizados</t>
  </si>
  <si>
    <t>Programa</t>
  </si>
  <si>
    <t xml:space="preserve">Autoevaluación de Humanización en los Servicios de Salud </t>
  </si>
  <si>
    <t xml:space="preserve"> Reuniones del Comité de Bioseguridad Hospitalario</t>
  </si>
  <si>
    <t xml:space="preserve"> Capacitación en la Guía de Limpieza y Desinfección de Superficies Hospitalarias del Ministerio de Salud, dirigido al personal de Limpieza del EES</t>
  </si>
  <si>
    <t>Implementación de los procesos de bioseguridad hospitalaria</t>
  </si>
  <si>
    <t>Seguimiento a los planes de mejora de evaluación de procesos de bioseguridad hospitalaria</t>
  </si>
  <si>
    <t>Notificación oportuna de las enfermedades bajo vigilancia epidemiológica</t>
  </si>
  <si>
    <t>1.2.2.5.01</t>
  </si>
  <si>
    <t>1.2.2.5.02</t>
  </si>
  <si>
    <t>Seguimiento a la actualización de las carteras de servicio de los establecimientos.</t>
  </si>
  <si>
    <t>Organizar las citas a consultas externas para que todo los usuarios lleguen con una consulta programada.</t>
  </si>
  <si>
    <t>2.2.2.1 Conformación de los Comités de Salud (Primer Nivel) y Hospitalarios (priorizados según Reglamento Hospitalario 434-07)</t>
  </si>
  <si>
    <t>2.2.2.1.01</t>
  </si>
  <si>
    <t>2.2.2.1.02</t>
  </si>
  <si>
    <t>Matriz de DCH</t>
  </si>
  <si>
    <t xml:space="preserve"> Aplicación de Bioseguridad en CEAS (formulario DCH-FO-035)</t>
  </si>
  <si>
    <t>Supervisión de la ruta sanitaria en el EES</t>
  </si>
  <si>
    <t>Elaboración e Implementación del Plan de Mejora asociado al Levantamiento del programa de Bioseguridad</t>
  </si>
  <si>
    <t>3.1.1.1 Fortalecimiento del Subsistema de Reclutamiento y Selección</t>
  </si>
  <si>
    <t>3.1.1.1.01</t>
  </si>
  <si>
    <t>Sesiones de trabajo  para revisar los requerimientos de solicitudes de novedades</t>
  </si>
  <si>
    <t>3.1.1.1.02</t>
  </si>
  <si>
    <t>3.2.1.1 Programa de capacitación del SNS</t>
  </si>
  <si>
    <t>3.2.1.1.01</t>
  </si>
  <si>
    <t>3.2.1.1.02</t>
  </si>
  <si>
    <t>3.2.1.1.03</t>
  </si>
  <si>
    <t>Elaboración del Plan de Capacitación SRS-2025</t>
  </si>
  <si>
    <t>3.2.1.2 Componente de Evaluación del Desempeño</t>
  </si>
  <si>
    <t>3.2.1.2.01</t>
  </si>
  <si>
    <t>3.2.1.3 Ejecución del Plan de Seguridad y Salud ocupacional</t>
  </si>
  <si>
    <t>3.2.1.3.01</t>
  </si>
  <si>
    <t xml:space="preserve">Seguimiento al  Registro y Control de solicitudes de Seguros Médicos para Padres. </t>
  </si>
  <si>
    <t>3.2.1.3.02</t>
  </si>
  <si>
    <t>Implementación del Proceso de Auditoría Médica</t>
  </si>
  <si>
    <t>3.2.1.3.03</t>
  </si>
  <si>
    <t>Elaboración de reporte y seguimiento de incidentes laborales.</t>
  </si>
  <si>
    <t>3.2.1.3.04</t>
  </si>
  <si>
    <t>Elaboración  de reporte y seguimiento  del personal  pasivo por enfermedad.</t>
  </si>
  <si>
    <t>3.2.1.3.05</t>
  </si>
  <si>
    <t>Registro de subsidio por enfermedad común</t>
  </si>
  <si>
    <t>3.2.1.3.06</t>
  </si>
  <si>
    <t>3.2.1.3.07</t>
  </si>
  <si>
    <t>Reporte emitido por Relaciones Laborales Sede Central/(para el Servicio Regional) /  Reporte emitido por RRHH de la regional para el caso de los CEAS)</t>
  </si>
  <si>
    <t>Levantamiento de los proyectos y necesidades de cooperación de la Red SNS</t>
  </si>
  <si>
    <t>Reporte/Matriz</t>
  </si>
  <si>
    <t>4.1.1.12.01</t>
  </si>
  <si>
    <t>Implementación de la CCC (si está priorizado)</t>
  </si>
  <si>
    <t>Resolución aprobatoria</t>
  </si>
  <si>
    <t xml:space="preserve">Seguimiento a los indicadores comprometidos en la CCC </t>
  </si>
  <si>
    <t>Elaboración/actualización de autodiagnóstico CAF</t>
  </si>
  <si>
    <t>Autodiagnóstico guía sector salud</t>
  </si>
  <si>
    <t>Elaboración de plan de mejora CAF</t>
  </si>
  <si>
    <t>Plan de Mejora</t>
  </si>
  <si>
    <t>Seguimiento al plan de mejora  CAF anterior</t>
  </si>
  <si>
    <t>Informe de implementación plan de mejora (ejecución &gt;85%)</t>
  </si>
  <si>
    <t>Elaboración del informe de autodiagnóstico y entrega de  sistema afinado de puntuación CAF</t>
  </si>
  <si>
    <t>Informe de autodiagnóstico incluyendo sistema de puntuación completado</t>
  </si>
  <si>
    <t>Firma de Acuerdo de Evaluación Desempeño Institucional, alineado al plan de mejora CAF (solo aplica si hay cambio de MAE)</t>
  </si>
  <si>
    <t>EDI</t>
  </si>
  <si>
    <t>Ejecución de las sesiones del Comité de Calidad del CEAS</t>
  </si>
  <si>
    <t xml:space="preserve"> Elaboración del Plan Operativo Anual 2025</t>
  </si>
  <si>
    <t>Elaboración de la memoria institucional 2024</t>
  </si>
  <si>
    <t>Autoevaluación del POA 2024</t>
  </si>
  <si>
    <t>MEP enviado a DCSNS</t>
  </si>
  <si>
    <t>Consolidación y validación de la plantilla SNCC F053 para el Plan Anual de Compras y Contrataciones</t>
  </si>
  <si>
    <t>Todos los SRS</t>
  </si>
  <si>
    <t xml:space="preserve">Formulación del presupuesto 2025 </t>
  </si>
  <si>
    <t>Encuesta de clima laboral o Desarrollo Plan de Clima Laboral, (Según aplique)</t>
  </si>
  <si>
    <t>Informe o Plan enviado por el MAP</t>
  </si>
  <si>
    <t>Las regionales o centros que presentaron plan en el 2022, debe realizar la encuesta en el 2023, las que hicieron la encuesta en el 2022, deben presentar plan en el 2023</t>
  </si>
  <si>
    <t>4.1.1.3.01</t>
  </si>
  <si>
    <t>4.1.1.3.02</t>
  </si>
  <si>
    <t>Actualización del inventarios de  Activos Fijo CEAS</t>
  </si>
  <si>
    <t>Plantillas de Activo Fijo Estandarizado</t>
  </si>
  <si>
    <t>4.1.1.3.03</t>
  </si>
  <si>
    <t xml:space="preserve">Auditoría de cumplimiento de las políticas de administración de bienes en  EES </t>
  </si>
  <si>
    <t>4.1.1.4.01</t>
  </si>
  <si>
    <t xml:space="preserve">Actualización de portales web  </t>
  </si>
  <si>
    <t>4.1.1.4.02</t>
  </si>
  <si>
    <t xml:space="preserve">Soportes incidencias tecnológicas atendidas </t>
  </si>
  <si>
    <t xml:space="preserve">Inventario de activos tecnológicos </t>
  </si>
  <si>
    <t>4.1.1.5.01</t>
  </si>
  <si>
    <t>Elaboración del Plan de Mantenimiento Preventivo de equipos en los establecimientos de salud.</t>
  </si>
  <si>
    <t>Seguimiento al plan  de mantenimiento de preventivo en el  EES</t>
  </si>
  <si>
    <t>1 Reporte Semestral</t>
  </si>
  <si>
    <t>4.1.2.1 Ejecución de los procesos de compra en tiempo oportuno</t>
  </si>
  <si>
    <t>4.1.2.1.01</t>
  </si>
  <si>
    <t>4.1.2.1.02</t>
  </si>
  <si>
    <t>4.1.2.2.01</t>
  </si>
  <si>
    <t>Rendir oportunamente las  cuentas de anticipos financieros  para su  regulación  en el período</t>
  </si>
  <si>
    <t>4.1.2.2.02</t>
  </si>
  <si>
    <t>4.1.2.2.03</t>
  </si>
  <si>
    <t>Rendir oportunamente  las informaciones concernientes a los indicadores de ingreso, facturación. nómina, deuda e ingresos de odontología</t>
  </si>
  <si>
    <t>4.1.2.2.04</t>
  </si>
  <si>
    <t>4.1.2.2.05</t>
  </si>
  <si>
    <t>En las ORS aplica  para sus registros y el seguimiento a los establecimientos</t>
  </si>
  <si>
    <t>4.1.2.2.06</t>
  </si>
  <si>
    <t>4.1.2.2.07</t>
  </si>
  <si>
    <t>4.1.2.4.01</t>
  </si>
  <si>
    <t>4.1.2.4.02</t>
  </si>
  <si>
    <t>Informe de Activo Fijo</t>
  </si>
  <si>
    <t>Análisis del comportamiento de las objeciones médicas y administrativas</t>
  </si>
  <si>
    <t>El plan de mejora</t>
  </si>
  <si>
    <t>4.1.3.1.01</t>
  </si>
  <si>
    <t>Implementación del Manual de Identidad Hospitalaria.</t>
  </si>
  <si>
    <t>4.1.3.4 Despliegue Plan de Responsabilidad Social Institucional SNS</t>
  </si>
  <si>
    <t>4.1.3.4.01</t>
  </si>
  <si>
    <t>Diagnóstico  de impacto ambiental.</t>
  </si>
  <si>
    <t>4.1.3.4.02</t>
  </si>
  <si>
    <t>Campaña de sensibilización uso responsables agua y energía eléctrica.</t>
  </si>
  <si>
    <t>Briefing de campaña/ Publicaciones en medios sociales y en medios internos</t>
  </si>
  <si>
    <t>4.1.3.4.03</t>
  </si>
  <si>
    <t>Campaña de sociabilización sobre los derechos de las personas con discapacidad.</t>
  </si>
  <si>
    <t xml:space="preserve">Reporte de las quejas, denuncias, reclamaciones y sugerencias (QDRS), recibidas mediante el Sistema 311, </t>
  </si>
  <si>
    <t>Reporte Trimestral (Enviar OAI Sede Central). Valido para las que tengan responsable de acceso a la información (RAI)</t>
  </si>
  <si>
    <t>Creación y socialización de la Matriz de Responsabilidad dirigida a los directores y encargado departamentales.</t>
  </si>
  <si>
    <t>Deben estar incluidos todos los directores, encargados oh personal encargado de suministrar las informaciones de la regional (Enviar OAI Sede Central). Valido para las que tengan responsable de acceso a la información (RAI)</t>
  </si>
  <si>
    <t>Capacitación Sistema 311</t>
  </si>
  <si>
    <t>(Enviar OAI Sede Central). Valido para las que tengan responsable de acceso a la información (RAI)</t>
  </si>
  <si>
    <t>Capacitación de Acceso a la Información Pública.</t>
  </si>
  <si>
    <t>Valido para las que tengan responsable de acceso a la información (RAI)</t>
  </si>
  <si>
    <t xml:space="preserve">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</si>
  <si>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Disminuida la morbi-mortalidad materna, neonatal e infantil, mediante el fortalecimiento y la integración de los servicios de salud antes de la concepción, durante el embarazo, el parto y los primeros años de vida, garantizando la calidad de la atención.</t>
  </si>
  <si>
    <t>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</si>
  <si>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Fortalecida la calidad de la atención en salud como resultado del seguimiento a los aspectos técnicos y no técnicos de la atención, que disminuya el riesgo de la seguridad del paciente y de los resultados esperados de salud</t>
  </si>
  <si>
    <t>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</si>
  <si>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Aumentada la eficacia, eficiencia y equidad de la prestación de los servicios de salud a través de la reorganización y transformación de las estructuras de redes de servicios</t>
  </si>
  <si>
    <t>Gestión y Desarrollo del Recurso Humano</t>
  </si>
  <si>
    <t>Reducida las disparidades en la disponibilidad de personal médico especializado y personal licenciado en enfermería  que existen los diferentes niveles</t>
  </si>
  <si>
    <t>Incrementada las competencias y resolutividad de los colaboradores, de acuerdo a la complejidad de sus funciones, las necesidades de salud de la población y los compromisos del sector</t>
  </si>
  <si>
    <t>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</si>
  <si>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Mejorada la sostenibilidad financiera de la Red SNS mediante el control de gastos, saneamiento de las deudas e incremento de las distintas fuentes de financiamiento con el fin de garantizar la prestación de servicios en salud con oportunidad y eficiencia</t>
  </si>
  <si>
    <t>Aumentar la conexión del SNS con los medios informativos y la población, manteniendo con ellos una comunicación ágil, fluida y de calidad; que nos permita satisfacer con rapidez las peticiones y necesidades de información sobre la institución y los servicios ofrecidos</t>
  </si>
  <si>
    <t>Reunión Comité Fármaco Terapéutico (CFT) hospitalario  y promoción del uso racional de los medicamentos</t>
  </si>
  <si>
    <t>Cada CEAS convocará reunión a su CFT y tomada sus acciones de lugar y se discutirá los temas relacionados de Medicamentos e Insumos y promoción del uso racional.</t>
  </si>
  <si>
    <t>EES Acta de formación. Captura de evidencias DLI</t>
  </si>
  <si>
    <t>Seguimiento al reporte mensual de INFOLAB</t>
  </si>
  <si>
    <t>Seguimiento  Planificación Post Evento Obstétrico en los hospitales priorizados</t>
  </si>
  <si>
    <t xml:space="preserve"> Elaboración de los planes de mejora de la metodología de Observación de la Práctica Clínica (OPC) según los resultados del monitoreo de calidad de los servicios en los CEAS priorizados </t>
  </si>
  <si>
    <t>Análisis de los indicadores de la Sala Situacional Materno Neonatal de los CEAS</t>
  </si>
  <si>
    <t>Seguimiento a la implementación de la Estrategia Código Rojo.</t>
  </si>
  <si>
    <t>Monitoreo  al apego a protocolo de atención en consulta prenatal.</t>
  </si>
  <si>
    <t>Seguimiento a la Implementación de la Ruta de embarazadas con Sífilis y/o HIV.</t>
  </si>
  <si>
    <t>Seguimiento al uso y correcto llenado de la historia clínica prenatal</t>
  </si>
  <si>
    <t>Capacitación centros de segundo nivel en atención inmediata al RN</t>
  </si>
  <si>
    <t>Seguimiento del registro en línea y entrega de los Certificados de Nacidos Vivos.</t>
  </si>
  <si>
    <t xml:space="preserve">Socialización de las Guías Nacionales de Atención Integral a la Salud de Adolescentes en el Sistema Informático de adolescentes(SIA) </t>
  </si>
  <si>
    <t>Autoverificación de cumplimiento formulario de inspección de Habilitación en los servicios de la cartera de servicios</t>
  </si>
  <si>
    <t>Formulario de Inspección</t>
  </si>
  <si>
    <t>Elaboración e implementación del plan de mejora para la habilitación de los Servicios de Salud, incluyendo no conformidades del MSP.</t>
  </si>
  <si>
    <t>Reporte Excel (plataforma digital)</t>
  </si>
  <si>
    <t>Aplica para los 165 hospitales que están activos en la plataforma y los establecimientos de PNA.</t>
  </si>
  <si>
    <t xml:space="preserve"> Elaboración de los planes de mejora de en base a los resultados obtenidos en la encuesta de satisfacción.</t>
  </si>
  <si>
    <t>Seguimiento al proceso de referencia y contrarreferencia de la Red.</t>
  </si>
  <si>
    <t>Reporte de Excel</t>
  </si>
  <si>
    <t>Reuniones del comité de mejora continua de la calidad en la atención y seguridad del paciente para establecer avances, logros, resultados e indicadores.</t>
  </si>
  <si>
    <t>Elaborar el programa de capacitación en protocolos de practica clínica del MSP, para cada área y servicio.</t>
  </si>
  <si>
    <t>Capacitación Protocolos Clínico MSP a médicos generales, especialistas, residentes,  bioanalista, enfermeras y Psicólogos que apliquen a cartera de servicio y al protocolos.</t>
  </si>
  <si>
    <t>Auto observación de los proceso de practica clínica apego a protocolos utilizando las herramientas institucionales de calidad de los Servicios.</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</si>
  <si>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</si>
  <si>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 xml:space="preserve"> Automonitoreo de  la completitud de los expedientes clínicos y apegos protocolos Maternos neonatales, infantil,  epidemiologia utilizando las herramientas institucionales de calidad de los Servicios.</t>
  </si>
  <si>
    <t xml:space="preserve">Automonitoreo Aplicación de lista de verificación de completitud de Expediente clínico </t>
  </si>
  <si>
    <t>Autoevaluación comité de mejora continua de la calidad en la atención y seguridad del paciente</t>
  </si>
  <si>
    <t>Elaboración e implementación del  plan de Mejora de la Calidad en los Servicios de Salud, incluyendo hallazgos e informe de monitoreo de la calidad del SNS</t>
  </si>
  <si>
    <t>1.2.2.2 Fortalecimiento de la calidad de atención de las unidades de nutrición clínica y dieto terapia</t>
  </si>
  <si>
    <t xml:space="preserve"> Auto evaluación del Comité de control y prevención de infecciones Asociadas a la atención en salud.</t>
  </si>
  <si>
    <t>Acta de Reunión</t>
  </si>
  <si>
    <t>Elaboración de los planes de mejora a partir de los resultados de evaluación de procesos de bioseguridad hospitalaria</t>
  </si>
  <si>
    <t>Socialización del manual de procedimiento de hostelería hospitalaria</t>
  </si>
  <si>
    <t>Implementación del procedimiento de hostelería hospitalaria</t>
  </si>
  <si>
    <t>Gestionar los QDSR de los usuarios, canalizando hasta dar respuesta al mismo.</t>
  </si>
  <si>
    <t>Diagnostico situacional de la conformación de los comités hospitalarios</t>
  </si>
  <si>
    <t>Automonitoreo las medidas de  políticas de bioseguridad hospitalarias.</t>
  </si>
  <si>
    <t xml:space="preserve">SRS 0 METROPOLITANO (9): 1 - H. Materno Infantil San Lorenzo de Los Mina; 2 -H. Materno Dr. Reynaldo Almánzar; 3 - H. Maternidad Nuestra Señora de La Altagracia; 4 - H. Municipal Boca Chica; 5 - H. Municipal Engombe; 6 - H. General Dr. Vinicio Calventi; 7 - H. Mujer Dominicana; 8 - H. Marcelino Vélez Santana; 9 - H. Ángel Contreras.
SRS I VALDESIA (2):  1 - H. Regional Juan Pablo Pina; 2 - H. Nuestra Señora de Regla.
SRS II NORCENTRAL (2): 1 - H. Presidente Estrella Ureña; 2 - H. Ricardo Limardo.
SRS III NORDESTE (2): 1 - H. Antonio Yapor Heded; 2 - H. San Vicente de Paul.
SRS IV ENRIQUILLO (2): 1 -  H. Jaime Mota; 2 - H. Elio Fiallo.
SRS V ESTE (3): 1 - H. Antonio Musa; 2 - H. Francisco Gonzalvo; 3 - H. H. Ntra. Sra. de la Altagracia.
SRS VI EL VALLE (3): 1 - H. Rosa Duarte; 2 - H. Taiwán; 3 - H. Alejandro Cabral.
SRS VII CIBAO OCCIDENTAL (1): 1 - H. José Francisco Peña Gómez.
SRS VIII CIBAO CENTRAL (1): H. Morillo King.
</t>
  </si>
  <si>
    <t>Sesiones de trabajo para identificar causas de rotación en los establecimientos de salud</t>
  </si>
  <si>
    <t>Ejecución Plan de Capacitación SRS-2024</t>
  </si>
  <si>
    <t>Detección necesidades capacitación por departamento SRS y CEAS-Plan 2025</t>
  </si>
  <si>
    <t>Reporte SUIR PLUS / En el caso de los Hospitales la regional  debe generar el   reporte de SURPLUS para  fines de evidencia para monitoreo</t>
  </si>
  <si>
    <t>Se realizará un taller en febrero del 2022, por parte del Área de Relaciones laborales. A partir de este taller, RRHH de los SRS deben llevar este proceso con el acompañamiento de RRHH de la Sede Central</t>
  </si>
  <si>
    <t>Relaciones Laborales de la Sede -Suministrar política. Explicar a los CEAS en que consiste el informe</t>
  </si>
  <si>
    <t>Matriz Estandarizada</t>
  </si>
  <si>
    <t>Se realizara un taller de capacitación para manejar esta actividad. Lo realizara el Área de Salud Ocupacional.</t>
  </si>
  <si>
    <t>El área de Salud Ocupacional suministrará modelo de reporte para realizar esta actividad.</t>
  </si>
  <si>
    <t>Matriz Estandarizada con todos completados</t>
  </si>
  <si>
    <t>Implementación del Sistema de Seguridad y Salud en la Administración Publica (SISTAP)</t>
  </si>
  <si>
    <t>El área de Salud Ocupacional suministrará contenido del informe para realizar esta actividad. El  formato de informe esta estandarizado.</t>
  </si>
  <si>
    <t>Instrumentación de expedientes de pago de prestaciones laborales  y desvinculaciones</t>
  </si>
  <si>
    <t>Informe con autodiagnóstico</t>
  </si>
  <si>
    <t>Cumplimiento de los análisis y rediseño de estructura organizativa coordinada por el  MAP y Desarrollo Institucional SNS</t>
  </si>
  <si>
    <t>Resolución de estructura organizativa o de manual de organización y funciones.</t>
  </si>
  <si>
    <t>Identificación de buenas practicas en función del programa de Innovación  para el EES.</t>
  </si>
  <si>
    <t>Formulario de innovación completado  y sometido al programa.</t>
  </si>
  <si>
    <t>Reporte de monitoreo indicadores CCC (plantilla de Excel)</t>
  </si>
  <si>
    <t xml:space="preserve">Todos los SRS/ Entregar 21 días calendario luego finalizar el monitoreo de los hospitales. </t>
  </si>
  <si>
    <t>Entrega de Plantillas de la Planificación de RRHH 2025</t>
  </si>
  <si>
    <t>Plantillas del MAP</t>
  </si>
  <si>
    <t>Implementación  de la mejora en  la gestión documental en el CEA</t>
  </si>
  <si>
    <t>Supervisión del plan de mantenimiento del CEA (SISMAP 100)</t>
  </si>
  <si>
    <t>Siguiente y/o actualización a la conformación de los comité de compra hospitalario</t>
  </si>
  <si>
    <t xml:space="preserve">acta de conformación </t>
  </si>
  <si>
    <t>4.1.2.2 Despliegue del Sistema de manejo y Control Interno en la Red SNS</t>
  </si>
  <si>
    <t>En las ORS aplica para la regulación de sus fondos y para su intervención en la regularización en las partidas del los EES</t>
  </si>
  <si>
    <t>Asegurar el reporte oportuno de facturación eficiente de ingresos por las diferentes fuentes de financiamiento.</t>
  </si>
  <si>
    <t>Reportar oportunamente las informaciones financieras que alimentan el sistema de indicadores, fundamentas en el registro sistemático de las transacciones sosteniendo la calidad del dato.</t>
  </si>
  <si>
    <t>Reportar la ejecución presupuestaria consolidada de ingresos y egresos proveniente de las diferentes fuentes de financiamiento.</t>
  </si>
  <si>
    <t>Cargar oportunamente las informaciones financieras cumpliendo con los criterios de calidad dispuestos por las normativas para que estén disponible a la ciudadanía.</t>
  </si>
  <si>
    <t>Realizar el cierre de las operaciones del año fiscal de acuerdo con las normativas emitidas por la DIGECOG.</t>
  </si>
  <si>
    <t>Elaboración de los Estados Financieros y sus notas de referencia.</t>
  </si>
  <si>
    <t>Estados Financieros</t>
  </si>
  <si>
    <t>Relación de activo fijo</t>
  </si>
  <si>
    <t>Elaboración de los planes de mejora para la disminución de las objeciones médicas, administrativas y el incremento de la facturación de los CEAS, en coordinación de los SRS los centros de salud.</t>
  </si>
  <si>
    <t>Seguimiento a la ejecución de planes de mejora para la disminución de las objeciones médicas, administrativas y el incremento de la facturación del CEA.</t>
  </si>
  <si>
    <t>El centro debe garantizar la disponibilidad de fondos para la implantación del manual (vía PACC2024).</t>
  </si>
  <si>
    <t>Reporte de medición Huella de carbono (coordinado con el Comité de Gestión Ambiental Sectorial y Responsabilidad Social).</t>
  </si>
  <si>
    <t>Esta campaña debe terminar el 3 de diciembre (día de la discapacidad).</t>
  </si>
  <si>
    <t>1.1.1.3 Ampliación y mejora de la provisión de servicios de apoyo diagnóstico  y laboratorio</t>
  </si>
  <si>
    <t xml:space="preserve">1.1.1.2  Mejora del suministro y abastecimiento de medicamentos </t>
  </si>
  <si>
    <t>1.1.1.3.02</t>
  </si>
  <si>
    <t>1.2.2.3 Implementación del Programa de Bioseguridad y Vigilencia Epidemiológia en los EES</t>
  </si>
  <si>
    <t>1.2.2.3.01</t>
  </si>
  <si>
    <t>1.2.2.3.02</t>
  </si>
  <si>
    <t>1.2.2.3.03</t>
  </si>
  <si>
    <t>1.2.2.3.04</t>
  </si>
  <si>
    <t>1.2.2.3.05</t>
  </si>
  <si>
    <t>1.2.2.3.06</t>
  </si>
  <si>
    <t>1.2.2.3.07</t>
  </si>
  <si>
    <t>1.2.2.3.08</t>
  </si>
  <si>
    <t>1.2.2.3.09</t>
  </si>
  <si>
    <t>1.2.2.3.10</t>
  </si>
  <si>
    <t>1.2.2.3.11</t>
  </si>
  <si>
    <t>1.2.2.3.12</t>
  </si>
  <si>
    <t>1.1.1.1 Implementación del Programa Salud Bucodental (PPI 16)</t>
  </si>
  <si>
    <t>1.2.2.4 Mejora de los servicios de hostelería hospitalaria</t>
  </si>
  <si>
    <t>1.2.2.5 Programa de Gestión de Citas</t>
  </si>
  <si>
    <t>1.2.2.5.03</t>
  </si>
  <si>
    <t>1.2.2.5.04</t>
  </si>
  <si>
    <t>2.2.4.1 Gestión de la habilitación de los Establecimientos de la red SNS</t>
  </si>
  <si>
    <t>2.2.4.1.01</t>
  </si>
  <si>
    <t>2.2.4.1.02</t>
  </si>
  <si>
    <t>2.2.4.1.03</t>
  </si>
  <si>
    <t>2.2.4.1.04</t>
  </si>
  <si>
    <t xml:space="preserve">3.2.1.4 Evaluación de la Metodología de Gestión Productiva </t>
  </si>
  <si>
    <t>3.2.1.4.01</t>
  </si>
  <si>
    <t>3.2.1.4.02</t>
  </si>
  <si>
    <t>3.2.1.4.03</t>
  </si>
  <si>
    <t>4.1.1.2 Implementación del Sistema de Administración de Bienes</t>
  </si>
  <si>
    <t>4.1.1.2.01</t>
  </si>
  <si>
    <t>4.1.1.2.02</t>
  </si>
  <si>
    <t>4.1.1.2.03</t>
  </si>
  <si>
    <t>4.1.1.3 Mejora de la infraestructura tecnológica de la Red SNS</t>
  </si>
  <si>
    <t xml:space="preserve">4.1.1.4 Implementación del plan mantenimiento preventivo de equipos e infraestructura </t>
  </si>
  <si>
    <t>4.1.1.5 Implementación del programa de readecuación de infraestructura y dotación de equipos a la Red SNS</t>
  </si>
  <si>
    <t>4.1.1.6 Actualización y despliegue nueva estructura organizativa de la Red SNS por nivel de complejidad</t>
  </si>
  <si>
    <t>4.1.1.7.01</t>
  </si>
  <si>
    <t>4.1.1.7 Fortalecimiento del modelo de gestión y monitoreo de la calidad Institucional</t>
  </si>
  <si>
    <t>4.1.1.7.02</t>
  </si>
  <si>
    <t>4.1.1.7.03</t>
  </si>
  <si>
    <t>4.1.1.7.04</t>
  </si>
  <si>
    <t>4.1.1.7.05</t>
  </si>
  <si>
    <t>4.1.1.7.06</t>
  </si>
  <si>
    <t>4.1.1.7.07</t>
  </si>
  <si>
    <t>4.1.1.7.08</t>
  </si>
  <si>
    <t>4.1.1.10 Fortalecimiento del sistema Insitucional de Planificación, Monitoreo y Evaluación PPP</t>
  </si>
  <si>
    <t>4.1.1.10.01</t>
  </si>
  <si>
    <t>4.1.1.10.02</t>
  </si>
  <si>
    <t>4.1.1.10.03</t>
  </si>
  <si>
    <t>4.1.1.10.04</t>
  </si>
  <si>
    <t>4.1.1.10.05</t>
  </si>
  <si>
    <t>4.1.1.10.06</t>
  </si>
  <si>
    <t>4.1.2.1.03</t>
  </si>
  <si>
    <t>Seguimiento al registro de los hospitales en el portal transaccional (Si tiene portal)</t>
  </si>
  <si>
    <t xml:space="preserve">4.1.2.3 Fortalecimiento de la Gestión Financiera de la Red </t>
  </si>
  <si>
    <t>4.1.2.3.01</t>
  </si>
  <si>
    <t>4.1.2.3.02</t>
  </si>
  <si>
    <t>4.1.2.4 Fortalecimiento de los procesos de facturación de la Red SNS</t>
  </si>
  <si>
    <t>4.1.2.4.03</t>
  </si>
  <si>
    <t>4.1.3.2.01</t>
  </si>
  <si>
    <t>4.1.3.1 Implementación del Manual de Señalética e Identidad de la Red SNS</t>
  </si>
  <si>
    <t>4.1.3.2 Fortalecimiento de la Transparencia Institucional</t>
  </si>
  <si>
    <t>4.1.3.2.02</t>
  </si>
  <si>
    <t>4.1.3.2.03</t>
  </si>
  <si>
    <t>4.1.3.2.04</t>
  </si>
  <si>
    <t>1.1.5.1.01</t>
  </si>
  <si>
    <t>1.1.5.1.02</t>
  </si>
  <si>
    <t>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</si>
  <si>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3.2.1.2.02</t>
  </si>
  <si>
    <t>3.2.1.2.03</t>
  </si>
  <si>
    <t>4.1.1.14.01</t>
  </si>
  <si>
    <t>4.1.1.14 Ejecución del plan de innovación institucional en promoción de la mejora continua</t>
  </si>
  <si>
    <t>CEAS Hospital De Engombe</t>
  </si>
  <si>
    <t>Computadora</t>
  </si>
  <si>
    <t>Impresora con escanner</t>
  </si>
  <si>
    <t>Resma de papel</t>
  </si>
  <si>
    <t>Tinta rollon</t>
  </si>
  <si>
    <t>Lapicero</t>
  </si>
  <si>
    <t xml:space="preserve">Luz </t>
  </si>
  <si>
    <t>Internet</t>
  </si>
  <si>
    <t>Folders</t>
  </si>
  <si>
    <t>Tonner</t>
  </si>
  <si>
    <t>Correctores liquidos</t>
  </si>
  <si>
    <t>Resma</t>
  </si>
  <si>
    <t>Cajas</t>
  </si>
  <si>
    <t>2.3.9.2.01</t>
  </si>
  <si>
    <t>2.2.1.3.01</t>
  </si>
  <si>
    <t>HOSPITAL DE ENGOMBE</t>
  </si>
  <si>
    <t>Farmacia</t>
  </si>
  <si>
    <t>Laboratorio</t>
  </si>
  <si>
    <t>Labotatorio</t>
  </si>
  <si>
    <t>Calidad de Servcios</t>
  </si>
  <si>
    <t>Subdireccion</t>
  </si>
  <si>
    <t>Recursos Humanos</t>
  </si>
  <si>
    <t>Administracion</t>
  </si>
  <si>
    <t>OAI</t>
  </si>
  <si>
    <t>Tecnologia</t>
  </si>
  <si>
    <t>Financiero</t>
  </si>
  <si>
    <t xml:space="preserve">Comunicación </t>
  </si>
  <si>
    <t xml:space="preserve">Utilizacion de la plataforma digital de lista de espera quirúrgica </t>
  </si>
  <si>
    <t xml:space="preserve">Gestión de la lista de espera quirúrgica </t>
  </si>
  <si>
    <t xml:space="preserve">Elaboración de plan de mejora para la disminución de lista de espera </t>
  </si>
  <si>
    <t>Elaboración y/o actualización de los Planes de Emergencias y Desastres Hospitalarios</t>
  </si>
  <si>
    <t>Reunion del comité de emergencias para socializacion del plan Hospitalarios  Emergencias de salud publica y desastres naturales con el personal del hospital.</t>
  </si>
  <si>
    <t>Simulacro para probar la funcionabilidad de los  Planes de  Emergencias y Desastres Hospitalarios.</t>
  </si>
  <si>
    <t xml:space="preserve">Reunión con el Comite Hospitalario de Emergencias y Desastres para preparar el Operativo de Navidad y Año Nuevo comité de emergencias </t>
  </si>
  <si>
    <t>Reunión con el Comite Hospitalario de Emergencias y Desastres para preparar el Operativo de Semana Santa comité de emergencias</t>
  </si>
  <si>
    <t>Reunión con el Comite Hospitalario de Emergencias y Desastres para respuesta a Temporada Ciclonica y Eventos Hidrometeorologicos comité de emergencias</t>
  </si>
  <si>
    <t>Reunión con el Comite Hospitalario de Emergencias y Desastres para respuesta a alta demanda asistencial comité de emergencias</t>
  </si>
  <si>
    <t xml:space="preserve">Implementación del Modelo hospitalario y flujos de Asistencia Emergencias y Urgencias </t>
  </si>
  <si>
    <t xml:space="preserve">Socializacion e implementación del RAC-Triaje en las Salas de Emergencias Centros Hospitalarios </t>
  </si>
  <si>
    <t>Implementación del procedimiento para la entrega, recibo y reposicion de carro de paro</t>
  </si>
  <si>
    <t>Registro en el tablero de Indicadores de Gestión de las Salas de Emergencias de los Centros de Salud.</t>
  </si>
  <si>
    <t>Socialización de los procedimientos de traslado de pacientes</t>
  </si>
  <si>
    <t>1.2.1.2 Despliegue del Plan de Gestión Listas de Espera Quirúrgica en hospitales priorizados</t>
  </si>
  <si>
    <t>1.2.1.2.01</t>
  </si>
  <si>
    <t>1.2.1.2.02</t>
  </si>
  <si>
    <t>1.2.1.2.03</t>
  </si>
  <si>
    <t>1.1.5.2  Redes de Servicios de Salud Resilientes a Emergencias de Salud Pública y Desastres Naturales mediante la Preparación y Respuesta de los Establecimientos.</t>
  </si>
  <si>
    <t>1.1.5.2.01</t>
  </si>
  <si>
    <t>1.1.5.2.02</t>
  </si>
  <si>
    <t>1.1.5.2.03</t>
  </si>
  <si>
    <t>1.1.5.2.04</t>
  </si>
  <si>
    <t>1.1.5.1 Fortalecimiento  de los Servicios de Emergencias Médicas Hospitalarias para la asistencia eficiente, humanizada y de calidad.</t>
  </si>
  <si>
    <t>1.1.5.2.05</t>
  </si>
  <si>
    <t>1.1.5.2.06</t>
  </si>
  <si>
    <t>1.1.5.2.07</t>
  </si>
  <si>
    <t>1.1.5.1.03</t>
  </si>
  <si>
    <t>1.1.5.1.04</t>
  </si>
  <si>
    <t>1.1.5.1.05</t>
  </si>
  <si>
    <t>Registro digital</t>
  </si>
  <si>
    <t>plan</t>
  </si>
  <si>
    <t>Plan Hospitalario de Emergencias y Desastres</t>
  </si>
  <si>
    <t>Formularios de verificacion de Carro de paro (Apertura, Stock y Verificacion de desfibrilador)</t>
  </si>
  <si>
    <t xml:space="preserve">Los hospitales que no tienen carro de paro presentan una carta firmada por el director informando que no tienen carro de paro </t>
  </si>
  <si>
    <t>Odontologia/Mantenimiento</t>
  </si>
  <si>
    <t>Ginecologia &amp; Obstetricia</t>
  </si>
  <si>
    <t>Ginecologia &amp; Obstetricia Y ediatria</t>
  </si>
  <si>
    <t>Ginecologia &amp; Obstetricia Y Pediatria</t>
  </si>
  <si>
    <t>Pediatria  &amp; Epidemiologia</t>
  </si>
  <si>
    <t>Registro de Nacimientos</t>
  </si>
  <si>
    <t>Unidad Atencion Integral de Aolescentes</t>
  </si>
  <si>
    <t>MIA &amp; Unidad Atencion Integral de Aolescentes</t>
  </si>
  <si>
    <t>Coordinación CHED</t>
  </si>
  <si>
    <t>Gestión de Usuarios</t>
  </si>
  <si>
    <t>Subdireccion &amp; Bioseguridad</t>
  </si>
  <si>
    <t>Bioseguridad &amp; Epidemiologia</t>
  </si>
  <si>
    <r>
      <t xml:space="preserve">CEAS PRIORIZADOS (3):
1 - H. Maternidad Nuestra Señora de La Altagracia; 2 - H. Municipal Boca Chica; 3 </t>
    </r>
    <r>
      <rPr>
        <b/>
        <sz val="9"/>
        <color indexed="10"/>
        <rFont val="Calibri"/>
        <family val="2"/>
      </rPr>
      <t>- H. Municipal Engombe.</t>
    </r>
  </si>
  <si>
    <t xml:space="preserve">Bioseguridad </t>
  </si>
  <si>
    <t>Epidemiologia</t>
  </si>
  <si>
    <t>Hosteleria</t>
  </si>
  <si>
    <t>Subdireccion &amp; Hosteleria</t>
  </si>
  <si>
    <t>Gestión de  Usuarios</t>
  </si>
  <si>
    <t>Bioseguridad</t>
  </si>
  <si>
    <t>Salud Ocupacional &amp; RRHH</t>
  </si>
  <si>
    <t>RRHH</t>
  </si>
  <si>
    <t>Administracion &amp; Archivo</t>
  </si>
  <si>
    <t>Administracion &amp; Activos Fijos</t>
  </si>
  <si>
    <t>Mantenimiento &amp; Infraestuctura</t>
  </si>
  <si>
    <t>Planificación &amp; Desarrollo</t>
  </si>
  <si>
    <t xml:space="preserve">Gestion Calidad </t>
  </si>
  <si>
    <t>Monitoreo &amp; Evaluación</t>
  </si>
  <si>
    <t>Compras &amp; Administracion</t>
  </si>
  <si>
    <t>Financiero &amp; Activos Fijos</t>
  </si>
  <si>
    <t>Auditoria Cuentas Medicas</t>
  </si>
  <si>
    <t>Identificar  que signifa DLI</t>
  </si>
  <si>
    <t xml:space="preserve">Recordar entregar el consolidado trimestral anexo al reporte del 3ser mes de c/Trimestre. </t>
  </si>
  <si>
    <t>Plantilla de verificación</t>
  </si>
  <si>
    <t>Socializar resultados de la implementacion de la Historia Clinica Prenatal.</t>
  </si>
  <si>
    <t>Socializar resultados de Trast. Hipertensivos..</t>
  </si>
  <si>
    <t>Enc. Cirugia  &amp; Gestión de Usuarios.</t>
  </si>
  <si>
    <t>Calidad de Servcios &amp;Epidemiologia- Bioseguridad</t>
  </si>
  <si>
    <t>Calidad de los Servicios &amp; Gestión Usuarios</t>
  </si>
  <si>
    <t>Epidemiologia &amp; Bioseguridad</t>
  </si>
  <si>
    <t>Seguimiento a la evaluación de desempeño 2024</t>
  </si>
  <si>
    <t>Encuesta 2024</t>
  </si>
  <si>
    <t>D</t>
  </si>
  <si>
    <t>REPROGRAMAR</t>
  </si>
  <si>
    <t>2.2.2.1.03</t>
  </si>
  <si>
    <t>Sesiones de los comiites Hospitalarios</t>
  </si>
  <si>
    <t>Conformación de los comités Hospitalarios</t>
  </si>
  <si>
    <t>Acta de conformación</t>
  </si>
  <si>
    <t>Elaboración del Plan de mejora a partir de los resultados del Autodiagnóstico de la MGPSS</t>
  </si>
  <si>
    <t>Autodiagnóstico conforme a la Metodologia de la Gestión Productiva</t>
  </si>
  <si>
    <t>Implementación del plan de  mejora a partir de los resultados del Autodiagnostico de la MGPSS</t>
  </si>
  <si>
    <t>4.1.2.4.04</t>
  </si>
  <si>
    <t>Implementacion de los Planes de mejora para la disminución de las objeciones médicas, administrativas y el incremento de la facturación del CEA.</t>
  </si>
  <si>
    <t xml:space="preserve">Plan </t>
  </si>
  <si>
    <t>REPROGRAMADA</t>
  </si>
  <si>
    <t>Captura de Historia clinica de Emergencia</t>
  </si>
  <si>
    <t>Reporte de seguimiento</t>
  </si>
  <si>
    <t>Calidad de Servcios &amp; Auditoria Medica</t>
  </si>
  <si>
    <t>Calidad de Servcios &amp; Nutrición</t>
  </si>
  <si>
    <r>
      <t xml:space="preserve">Seguimiento al cumplimiento de los indicadores SISCOMPRA CEAS </t>
    </r>
    <r>
      <rPr>
        <sz val="9"/>
        <color indexed="10"/>
        <rFont val="Calibri"/>
        <family val="2"/>
      </rPr>
      <t>(si aplica)</t>
    </r>
  </si>
  <si>
    <t>Calidad de Servcios &amp; Bioseguridad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</si>
</sst>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1" formatCode="_(* #,##0.00_);_(* \(#,##0.00\);_(* &quot;-&quot;??_);_(@_)"/>
    <numFmt numFmtId="180" formatCode="#,##0.00;[Red]#,##0.00"/>
  </numFmts>
  <fonts count="52">
    <font>
      <sz val="10"/>
      <name val="Arial"/>
    </font>
    <font>
      <sz val="8"/>
      <name val="Arial"/>
      <family val="2"/>
    </font>
    <font>
      <sz val="10"/>
      <name val="Arial"/>
      <family val="2"/>
    </font>
    <font>
      <sz val="10"/>
      <name val="Goudy Old Style"/>
      <family val="1"/>
    </font>
    <font>
      <sz val="9"/>
      <color indexed="81"/>
      <name val="Tahoma"/>
      <family val="2"/>
    </font>
    <font>
      <b/>
      <sz val="9"/>
      <color indexed="81"/>
      <name val="Tahoma"/>
      <family val="2"/>
    </font>
    <font>
      <u/>
      <sz val="9"/>
      <color indexed="81"/>
      <name val="Tahoma"/>
      <family val="2"/>
    </font>
    <font>
      <b/>
      <sz val="9"/>
      <name val="Arial"/>
      <family val="2"/>
    </font>
    <font>
      <sz val="9"/>
      <name val="Arial"/>
      <family val="2"/>
    </font>
    <font>
      <sz val="9"/>
      <color indexed="8"/>
      <name val="Arial"/>
      <family val="2"/>
    </font>
    <font>
      <sz val="11"/>
      <name val="Times New Roman"/>
      <family val="1"/>
    </font>
    <font>
      <sz val="8"/>
      <color indexed="81"/>
      <name val="Tahoma"/>
      <family val="2"/>
    </font>
    <font>
      <sz val="10"/>
      <name val="Arial"/>
      <family val="2"/>
    </font>
    <font>
      <sz val="8"/>
      <name val="Arial"/>
      <family val="2"/>
    </font>
    <font>
      <b/>
      <sz val="9"/>
      <color indexed="10"/>
      <name val="Calibri"/>
      <family val="2"/>
    </font>
    <font>
      <sz val="9"/>
      <color indexed="10"/>
      <name val="Calibri"/>
      <family val="2"/>
    </font>
    <font>
      <sz val="11"/>
      <color theme="1"/>
      <name val="Calibri"/>
      <family val="2"/>
      <scheme val="minor"/>
    </font>
    <font>
      <sz val="11"/>
      <color theme="0"/>
      <name val="Calibri"/>
      <family val="2"/>
      <scheme val="minor"/>
    </font>
    <font>
      <sz val="11"/>
      <color rgb="FFFF0000"/>
      <name val="Calibri"/>
      <family val="2"/>
      <scheme val="minor"/>
    </font>
    <font>
      <b/>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sz val="8"/>
      <name val="Calibri"/>
      <family val="2"/>
      <scheme val="minor"/>
    </font>
    <font>
      <b/>
      <sz val="8"/>
      <name val="Calibri"/>
      <family val="2"/>
      <scheme val="minor"/>
    </font>
    <font>
      <sz val="8"/>
      <color theme="1"/>
      <name val="Calibri"/>
      <family val="2"/>
      <scheme val="minor"/>
    </font>
    <font>
      <sz val="10"/>
      <color theme="0"/>
      <name val="Arial"/>
      <family val="2"/>
    </font>
    <font>
      <sz val="10"/>
      <color theme="0"/>
      <name val="Calibri"/>
      <family val="2"/>
      <scheme val="minor"/>
    </font>
    <font>
      <b/>
      <sz val="12"/>
      <name val="Calibri"/>
      <family val="2"/>
      <scheme val="minor"/>
    </font>
    <font>
      <b/>
      <sz val="11"/>
      <name val="Calibri"/>
      <family val="2"/>
      <scheme val="minor"/>
    </font>
    <font>
      <sz val="9"/>
      <color theme="1"/>
      <name val="Arial"/>
      <family val="2"/>
    </font>
    <font>
      <sz val="10"/>
      <color theme="1"/>
      <name val="Calibri"/>
      <family val="2"/>
      <scheme val="minor"/>
    </font>
    <font>
      <sz val="11"/>
      <color theme="1"/>
      <name val="Times New Roman"/>
      <family val="1"/>
    </font>
    <font>
      <sz val="11"/>
      <color theme="0"/>
      <name val="Times New Roman"/>
      <family val="1"/>
    </font>
    <font>
      <b/>
      <sz val="9"/>
      <name val="Calibri"/>
      <family val="2"/>
      <scheme val="minor"/>
    </font>
    <font>
      <sz val="9"/>
      <name val="Calibri"/>
      <family val="2"/>
      <scheme val="minor"/>
    </font>
    <font>
      <b/>
      <sz val="8"/>
      <color theme="1"/>
      <name val="Calibri"/>
      <family val="2"/>
      <scheme val="minor"/>
    </font>
    <font>
      <sz val="9"/>
      <color theme="1"/>
      <name val="Calibri"/>
      <family val="2"/>
      <scheme val="minor"/>
    </font>
    <font>
      <sz val="11"/>
      <name val="Calibri"/>
      <family val="2"/>
      <scheme val="minor"/>
    </font>
    <font>
      <sz val="9"/>
      <color rgb="FFFF0000"/>
      <name val="Calibri"/>
      <family val="2"/>
      <scheme val="minor"/>
    </font>
    <font>
      <sz val="9"/>
      <color theme="0"/>
      <name val="Calibri"/>
      <family val="2"/>
      <scheme val="minor"/>
    </font>
    <font>
      <sz val="9"/>
      <color rgb="FF242424"/>
      <name val="Calibri"/>
      <family val="2"/>
      <scheme val="minor"/>
    </font>
    <font>
      <b/>
      <sz val="9"/>
      <color rgb="FFFF0000"/>
      <name val="Calibri"/>
      <family val="2"/>
      <scheme val="minor"/>
    </font>
    <font>
      <sz val="10"/>
      <color rgb="FFFF0000"/>
      <name val="Calibri"/>
      <family val="2"/>
      <scheme val="minor"/>
    </font>
    <font>
      <b/>
      <sz val="10"/>
      <color rgb="FFFF0000"/>
      <name val="Calibri"/>
      <family val="2"/>
      <scheme val="minor"/>
    </font>
    <font>
      <b/>
      <sz val="11"/>
      <color rgb="FFFF0000"/>
      <name val="Calibri"/>
      <family val="2"/>
      <scheme val="minor"/>
    </font>
    <font>
      <b/>
      <sz val="9"/>
      <name val="Cambria"/>
      <family val="1"/>
      <scheme val="major"/>
    </font>
  </fonts>
  <fills count="42">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FF00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style="thin">
        <color theme="3" tint="0.39991454817346722"/>
      </bottom>
      <diagonal/>
    </border>
    <border>
      <left style="thin">
        <color theme="3" tint="0.39991454817346722"/>
      </left>
      <right style="thin">
        <color theme="3" tint="0.39991454817346722"/>
      </right>
      <top/>
      <bottom style="thin">
        <color theme="4"/>
      </bottom>
      <diagonal/>
    </border>
    <border>
      <left style="thin">
        <color theme="3" tint="0.39994506668294322"/>
      </left>
      <right style="thin">
        <color theme="3" tint="0.399945066682943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3" tint="0.39994506668294322"/>
      </left>
      <right style="thin">
        <color theme="3" tint="0.39994506668294322"/>
      </right>
      <top/>
      <bottom style="thin">
        <color theme="3" tint="0.39994506668294322"/>
      </bottom>
      <diagonal/>
    </border>
    <border>
      <left/>
      <right style="thin">
        <color theme="3" tint="0.39991454817346722"/>
      </right>
      <top/>
      <bottom/>
      <diagonal/>
    </border>
    <border>
      <left/>
      <right/>
      <top/>
      <bottom style="thin">
        <color theme="3" tint="0.39994506668294322"/>
      </bottom>
      <diagonal/>
    </border>
    <border>
      <left style="thin">
        <color theme="3" tint="0.39994506668294322"/>
      </left>
      <right/>
      <top style="thin">
        <color theme="3" tint="0.39994506668294322"/>
      </top>
      <bottom/>
      <diagonal/>
    </border>
    <border>
      <left/>
      <right/>
      <top style="thin">
        <color theme="3" tint="0.39994506668294322"/>
      </top>
      <bottom/>
      <diagonal/>
    </border>
    <border>
      <left/>
      <right style="thin">
        <color theme="3" tint="0.39994506668294322"/>
      </right>
      <top style="thin">
        <color theme="3" tint="0.39994506668294322"/>
      </top>
      <bottom/>
      <diagonal/>
    </border>
  </borders>
  <cellStyleXfs count="8">
    <xf numFmtId="0" fontId="0" fillId="0" borderId="0"/>
    <xf numFmtId="171" fontId="12" fillId="0" borderId="0" applyFont="0" applyFill="0" applyBorder="0" applyAlignment="0" applyProtection="0"/>
    <xf numFmtId="171" fontId="16" fillId="0" borderId="0" applyFont="0" applyFill="0" applyBorder="0" applyAlignment="0" applyProtection="0"/>
    <xf numFmtId="171" fontId="2" fillId="0" borderId="0" applyFont="0" applyFill="0" applyBorder="0" applyAlignment="0" applyProtection="0"/>
    <xf numFmtId="0" fontId="16" fillId="0" borderId="0"/>
    <xf numFmtId="0" fontId="16" fillId="0" borderId="0"/>
    <xf numFmtId="0" fontId="2" fillId="0" borderId="0"/>
    <xf numFmtId="0" fontId="16" fillId="0" borderId="0"/>
  </cellStyleXfs>
  <cellXfs count="552">
    <xf numFmtId="0" fontId="0" fillId="0" borderId="0" xfId="0"/>
    <xf numFmtId="0" fontId="2" fillId="0" borderId="0" xfId="6"/>
    <xf numFmtId="0" fontId="20" fillId="0" borderId="0" xfId="6" applyFont="1"/>
    <xf numFmtId="0" fontId="21" fillId="4" borderId="0" xfId="0" applyFont="1" applyFill="1"/>
    <xf numFmtId="0" fontId="22" fillId="5" borderId="9" xfId="0" applyFont="1" applyFill="1" applyBorder="1" applyAlignment="1">
      <alignment horizontal="left"/>
    </xf>
    <xf numFmtId="0" fontId="22" fillId="5" borderId="0" xfId="0" applyFont="1" applyFill="1" applyAlignment="1">
      <alignment horizontal="center"/>
    </xf>
    <xf numFmtId="0" fontId="22" fillId="6" borderId="10" xfId="0" applyFont="1" applyFill="1" applyBorder="1" applyAlignment="1">
      <alignment horizontal="center" vertical="center" wrapText="1"/>
    </xf>
    <xf numFmtId="0" fontId="22" fillId="7" borderId="11" xfId="0" applyFont="1" applyFill="1" applyBorder="1"/>
    <xf numFmtId="0" fontId="23" fillId="7" borderId="11" xfId="0" applyFont="1" applyFill="1" applyBorder="1"/>
    <xf numFmtId="0" fontId="23" fillId="3" borderId="11" xfId="0" applyFont="1" applyFill="1" applyBorder="1"/>
    <xf numFmtId="0" fontId="23" fillId="3" borderId="11" xfId="0" applyFont="1" applyFill="1" applyBorder="1" applyAlignment="1">
      <alignment horizontal="left"/>
    </xf>
    <xf numFmtId="0" fontId="22" fillId="8" borderId="12" xfId="0" applyFont="1" applyFill="1" applyBorder="1"/>
    <xf numFmtId="0" fontId="23" fillId="8" borderId="12" xfId="0" applyFont="1" applyFill="1" applyBorder="1"/>
    <xf numFmtId="0" fontId="22" fillId="9" borderId="12" xfId="0" applyFont="1" applyFill="1" applyBorder="1" applyAlignment="1" applyProtection="1">
      <alignment horizontal="right" vertical="center"/>
      <protection locked="0"/>
    </xf>
    <xf numFmtId="0" fontId="23" fillId="0" borderId="0" xfId="0" applyFont="1"/>
    <xf numFmtId="0" fontId="22" fillId="5" borderId="13" xfId="0" applyFont="1" applyFill="1" applyBorder="1" applyAlignment="1">
      <alignment horizontal="left"/>
    </xf>
    <xf numFmtId="0" fontId="23" fillId="10" borderId="0" xfId="0" applyFont="1" applyFill="1" applyProtection="1">
      <protection locked="0"/>
    </xf>
    <xf numFmtId="0" fontId="16" fillId="0" borderId="0" xfId="4"/>
    <xf numFmtId="0" fontId="22" fillId="10" borderId="13" xfId="0" applyFont="1" applyFill="1" applyBorder="1" applyProtection="1">
      <protection locked="0"/>
    </xf>
    <xf numFmtId="0" fontId="22" fillId="10" borderId="0" xfId="0" applyFont="1" applyFill="1" applyProtection="1">
      <protection locked="0"/>
    </xf>
    <xf numFmtId="0" fontId="24" fillId="11" borderId="0" xfId="0" applyFont="1" applyFill="1" applyProtection="1">
      <protection locked="0"/>
    </xf>
    <xf numFmtId="0" fontId="25" fillId="6" borderId="10" xfId="0" applyFont="1" applyFill="1" applyBorder="1" applyAlignment="1">
      <alignment horizontal="center" vertical="center" wrapText="1"/>
    </xf>
    <xf numFmtId="0" fontId="26" fillId="11" borderId="13" xfId="0" applyFont="1" applyFill="1" applyBorder="1" applyAlignment="1" applyProtection="1">
      <alignment horizontal="left"/>
      <protection locked="0"/>
    </xf>
    <xf numFmtId="0" fontId="27" fillId="11" borderId="0" xfId="0" applyFont="1" applyFill="1"/>
    <xf numFmtId="0" fontId="27" fillId="11" borderId="14" xfId="0" applyFont="1" applyFill="1" applyBorder="1"/>
    <xf numFmtId="0" fontId="24" fillId="11" borderId="13" xfId="0" applyFont="1" applyFill="1" applyBorder="1" applyProtection="1">
      <protection locked="0"/>
    </xf>
    <xf numFmtId="0" fontId="24" fillId="11" borderId="14" xfId="0" applyFont="1" applyFill="1" applyBorder="1" applyProtection="1">
      <protection locked="0"/>
    </xf>
    <xf numFmtId="180" fontId="28" fillId="12" borderId="11" xfId="2" applyNumberFormat="1" applyFont="1" applyFill="1" applyBorder="1" applyAlignment="1" applyProtection="1">
      <alignment vertical="top"/>
      <protection locked="0"/>
    </xf>
    <xf numFmtId="180" fontId="29" fillId="12" borderId="11" xfId="2" applyNumberFormat="1" applyFont="1" applyFill="1" applyBorder="1" applyAlignment="1" applyProtection="1">
      <alignment vertical="top"/>
      <protection locked="0"/>
    </xf>
    <xf numFmtId="180" fontId="29" fillId="12" borderId="11" xfId="2" applyNumberFormat="1" applyFont="1" applyFill="1" applyBorder="1" applyAlignment="1" applyProtection="1">
      <alignment vertical="top"/>
    </xf>
    <xf numFmtId="180" fontId="29" fillId="12" borderId="11" xfId="2" applyNumberFormat="1" applyFont="1" applyFill="1" applyBorder="1" applyAlignment="1" applyProtection="1">
      <alignment vertical="top"/>
      <protection hidden="1"/>
    </xf>
    <xf numFmtId="180" fontId="29" fillId="13" borderId="15" xfId="2" applyNumberFormat="1" applyFont="1" applyFill="1" applyBorder="1" applyAlignment="1" applyProtection="1">
      <alignment vertical="top"/>
      <protection hidden="1"/>
    </xf>
    <xf numFmtId="180" fontId="29" fillId="14" borderId="11" xfId="2" applyNumberFormat="1" applyFont="1" applyFill="1" applyBorder="1" applyAlignment="1" applyProtection="1">
      <alignment vertical="top"/>
      <protection hidden="1"/>
    </xf>
    <xf numFmtId="180" fontId="29" fillId="15" borderId="11" xfId="2" applyNumberFormat="1" applyFont="1" applyFill="1" applyBorder="1" applyAlignment="1" applyProtection="1">
      <alignment vertical="top"/>
      <protection hidden="1"/>
    </xf>
    <xf numFmtId="0" fontId="24" fillId="16" borderId="13" xfId="0" applyFont="1" applyFill="1" applyBorder="1" applyAlignment="1">
      <alignment horizontal="left"/>
    </xf>
    <xf numFmtId="0" fontId="21" fillId="16" borderId="0" xfId="0" applyFont="1" applyFill="1"/>
    <xf numFmtId="0" fontId="3" fillId="16" borderId="0" xfId="0" applyFont="1" applyFill="1"/>
    <xf numFmtId="0" fontId="3" fillId="16" borderId="0" xfId="6" applyFont="1" applyFill="1"/>
    <xf numFmtId="4" fontId="24" fillId="16" borderId="1" xfId="0" applyNumberFormat="1" applyFont="1" applyFill="1" applyBorder="1"/>
    <xf numFmtId="4" fontId="21" fillId="16" borderId="0" xfId="0" applyNumberFormat="1" applyFont="1" applyFill="1" applyProtection="1">
      <protection locked="0"/>
    </xf>
    <xf numFmtId="0" fontId="2" fillId="16" borderId="14" xfId="6" applyFill="1" applyBorder="1"/>
    <xf numFmtId="4" fontId="21" fillId="4" borderId="0" xfId="0" applyNumberFormat="1" applyFont="1" applyFill="1" applyProtection="1">
      <protection locked="0"/>
    </xf>
    <xf numFmtId="0" fontId="21" fillId="4" borderId="13" xfId="0" applyFont="1" applyFill="1" applyBorder="1" applyAlignment="1">
      <alignment horizontal="left"/>
    </xf>
    <xf numFmtId="0" fontId="3" fillId="4" borderId="0" xfId="0" applyFont="1" applyFill="1"/>
    <xf numFmtId="0" fontId="3" fillId="4" borderId="0" xfId="6" applyFont="1" applyFill="1"/>
    <xf numFmtId="0" fontId="2" fillId="4" borderId="14" xfId="6" applyFill="1" applyBorder="1"/>
    <xf numFmtId="0" fontId="21" fillId="4" borderId="13" xfId="4" applyFont="1" applyFill="1" applyBorder="1" applyAlignment="1">
      <alignment horizontal="left" indent="2"/>
    </xf>
    <xf numFmtId="0" fontId="30" fillId="12" borderId="16" xfId="4" applyFont="1" applyFill="1" applyBorder="1" applyAlignment="1">
      <alignment vertical="top"/>
    </xf>
    <xf numFmtId="0" fontId="28" fillId="12" borderId="16" xfId="4" applyFont="1" applyFill="1" applyBorder="1" applyAlignment="1">
      <alignment horizontal="center" vertical="top"/>
    </xf>
    <xf numFmtId="0" fontId="28" fillId="12" borderId="16" xfId="0" applyFont="1" applyFill="1" applyBorder="1" applyAlignment="1">
      <alignment vertical="top" wrapText="1"/>
    </xf>
    <xf numFmtId="0" fontId="30" fillId="12" borderId="16" xfId="0" applyFont="1" applyFill="1" applyBorder="1" applyProtection="1">
      <protection locked="0"/>
    </xf>
    <xf numFmtId="180" fontId="29" fillId="15" borderId="11" xfId="2" applyNumberFormat="1" applyFont="1" applyFill="1" applyBorder="1" applyAlignment="1" applyProtection="1">
      <alignment horizontal="right" vertical="top"/>
      <protection hidden="1"/>
    </xf>
    <xf numFmtId="180" fontId="29" fillId="14" borderId="11" xfId="2" applyNumberFormat="1" applyFont="1" applyFill="1" applyBorder="1" applyAlignment="1" applyProtection="1">
      <alignment horizontal="right" vertical="top"/>
      <protection hidden="1"/>
    </xf>
    <xf numFmtId="180" fontId="29" fillId="4" borderId="11" xfId="2" applyNumberFormat="1" applyFont="1" applyFill="1" applyBorder="1" applyAlignment="1" applyProtection="1">
      <alignment horizontal="right" vertical="top"/>
      <protection hidden="1"/>
    </xf>
    <xf numFmtId="180" fontId="29" fillId="4" borderId="11" xfId="2" applyNumberFormat="1" applyFont="1" applyFill="1" applyBorder="1" applyAlignment="1" applyProtection="1">
      <alignment horizontal="right" vertical="top"/>
    </xf>
    <xf numFmtId="0" fontId="22" fillId="10" borderId="9" xfId="0" applyFont="1" applyFill="1" applyBorder="1" applyProtection="1">
      <protection locked="0"/>
    </xf>
    <xf numFmtId="0" fontId="0" fillId="12" borderId="0" xfId="0" applyFill="1"/>
    <xf numFmtId="0" fontId="31" fillId="12" borderId="0" xfId="0" applyFont="1" applyFill="1"/>
    <xf numFmtId="0" fontId="32" fillId="12" borderId="0" xfId="0" applyFont="1" applyFill="1"/>
    <xf numFmtId="4" fontId="21" fillId="4" borderId="0" xfId="0" applyNumberFormat="1" applyFont="1" applyFill="1"/>
    <xf numFmtId="4" fontId="21" fillId="4" borderId="2" xfId="0" applyNumberFormat="1" applyFont="1" applyFill="1" applyBorder="1"/>
    <xf numFmtId="0" fontId="16" fillId="12" borderId="0" xfId="4" applyFill="1" applyProtection="1">
      <protection locked="0"/>
    </xf>
    <xf numFmtId="0" fontId="16" fillId="12" borderId="0" xfId="4" applyFill="1"/>
    <xf numFmtId="0" fontId="2" fillId="12" borderId="0" xfId="6" applyFill="1"/>
    <xf numFmtId="0" fontId="20" fillId="12" borderId="0" xfId="6" applyFont="1" applyFill="1"/>
    <xf numFmtId="0" fontId="22" fillId="9" borderId="17" xfId="0" applyFont="1" applyFill="1" applyBorder="1" applyAlignment="1" applyProtection="1">
      <alignment horizontal="center" vertical="center" wrapText="1"/>
      <protection locked="0"/>
    </xf>
    <xf numFmtId="0" fontId="23" fillId="3" borderId="11" xfId="0" applyFont="1" applyFill="1" applyBorder="1" applyAlignment="1">
      <alignment horizontal="center"/>
    </xf>
    <xf numFmtId="3" fontId="22" fillId="7" borderId="11" xfId="0" applyNumberFormat="1" applyFont="1" applyFill="1" applyBorder="1" applyAlignment="1">
      <alignment horizontal="center"/>
    </xf>
    <xf numFmtId="3" fontId="22" fillId="7" borderId="0" xfId="0" applyNumberFormat="1" applyFont="1" applyFill="1" applyAlignment="1">
      <alignment horizontal="center"/>
    </xf>
    <xf numFmtId="0" fontId="22" fillId="7" borderId="11" xfId="0" applyFont="1" applyFill="1" applyBorder="1" applyAlignment="1">
      <alignment horizontal="center"/>
    </xf>
    <xf numFmtId="3" fontId="23" fillId="3" borderId="11" xfId="0" applyNumberFormat="1" applyFont="1" applyFill="1" applyBorder="1" applyAlignment="1" applyProtection="1">
      <alignment horizontal="center"/>
      <protection locked="0"/>
    </xf>
    <xf numFmtId="3" fontId="23" fillId="3" borderId="11" xfId="0" applyNumberFormat="1" applyFont="1" applyFill="1" applyBorder="1" applyAlignment="1">
      <alignment horizontal="center"/>
    </xf>
    <xf numFmtId="3" fontId="23" fillId="3" borderId="18" xfId="0" applyNumberFormat="1" applyFont="1" applyFill="1" applyBorder="1" applyAlignment="1" applyProtection="1">
      <alignment horizontal="center"/>
      <protection locked="0"/>
    </xf>
    <xf numFmtId="0" fontId="22" fillId="12" borderId="19" xfId="0" applyFont="1" applyFill="1" applyBorder="1" applyAlignment="1" applyProtection="1">
      <alignment horizontal="center"/>
      <protection locked="0"/>
    </xf>
    <xf numFmtId="0" fontId="23" fillId="12" borderId="19" xfId="0" applyFont="1" applyFill="1" applyBorder="1" applyAlignment="1" applyProtection="1">
      <alignment horizontal="center"/>
      <protection locked="0"/>
    </xf>
    <xf numFmtId="0" fontId="23" fillId="12" borderId="9" xfId="0" applyFont="1" applyFill="1" applyBorder="1" applyAlignment="1">
      <alignment horizontal="right"/>
    </xf>
    <xf numFmtId="0" fontId="23" fillId="12" borderId="20" xfId="0" applyFont="1" applyFill="1" applyBorder="1" applyAlignment="1">
      <alignment horizontal="right"/>
    </xf>
    <xf numFmtId="0" fontId="23" fillId="3" borderId="11" xfId="0" applyFont="1" applyFill="1" applyBorder="1" applyProtection="1">
      <protection locked="0"/>
    </xf>
    <xf numFmtId="0" fontId="23" fillId="3" borderId="11" xfId="0" applyFont="1" applyFill="1" applyBorder="1" applyAlignment="1" applyProtection="1">
      <alignment horizontal="center"/>
      <protection locked="0"/>
    </xf>
    <xf numFmtId="0" fontId="29" fillId="0" borderId="0" xfId="0" applyFont="1"/>
    <xf numFmtId="0" fontId="33" fillId="0" borderId="0" xfId="0" applyFont="1"/>
    <xf numFmtId="0" fontId="34" fillId="0" borderId="0" xfId="0" applyFont="1"/>
    <xf numFmtId="0" fontId="22" fillId="0" borderId="0" xfId="0" applyFont="1"/>
    <xf numFmtId="0" fontId="22" fillId="0" borderId="0" xfId="0" applyFont="1" applyProtection="1">
      <protection locked="0"/>
    </xf>
    <xf numFmtId="0" fontId="22" fillId="0" borderId="0" xfId="0" applyFont="1" applyAlignment="1">
      <alignment horizontal="left" indent="15"/>
    </xf>
    <xf numFmtId="49" fontId="7" fillId="2" borderId="3" xfId="6" applyNumberFormat="1" applyFont="1" applyFill="1" applyBorder="1" applyAlignment="1">
      <alignment horizontal="left" vertical="center" wrapText="1"/>
    </xf>
    <xf numFmtId="49" fontId="7" fillId="2" borderId="3" xfId="6" applyNumberFormat="1" applyFont="1" applyFill="1" applyBorder="1" applyAlignment="1">
      <alignment horizontal="center" vertical="center" wrapText="1"/>
    </xf>
    <xf numFmtId="49" fontId="7" fillId="2" borderId="4" xfId="6" applyNumberFormat="1" applyFont="1" applyFill="1" applyBorder="1" applyAlignment="1">
      <alignment horizontal="center" vertical="center" wrapText="1"/>
    </xf>
    <xf numFmtId="0" fontId="8" fillId="0" borderId="3" xfId="6" applyFont="1" applyBorder="1" applyAlignment="1">
      <alignment horizontal="center" vertical="center" wrapText="1"/>
    </xf>
    <xf numFmtId="0" fontId="2" fillId="0" borderId="0" xfId="6" applyAlignment="1">
      <alignment horizontal="center" vertical="center" wrapText="1"/>
    </xf>
    <xf numFmtId="15" fontId="9" fillId="0" borderId="3" xfId="6" applyNumberFormat="1" applyFont="1" applyBorder="1" applyAlignment="1">
      <alignment horizontal="left" vertical="center" wrapText="1"/>
    </xf>
    <xf numFmtId="49" fontId="9" fillId="0" borderId="3" xfId="6" applyNumberFormat="1" applyFont="1" applyBorder="1" applyAlignment="1">
      <alignment horizontal="left" vertical="center" wrapText="1"/>
    </xf>
    <xf numFmtId="49" fontId="9" fillId="0" borderId="3" xfId="6" applyNumberFormat="1" applyFont="1" applyBorder="1" applyAlignment="1">
      <alignment horizontal="center" vertical="center" wrapText="1"/>
    </xf>
    <xf numFmtId="171" fontId="9" fillId="0" borderId="4" xfId="3" applyFont="1" applyBorder="1" applyAlignment="1">
      <alignment horizontal="right" vertical="center" wrapText="1"/>
    </xf>
    <xf numFmtId="0" fontId="8" fillId="0" borderId="3" xfId="6" applyFont="1" applyBorder="1" applyAlignment="1">
      <alignment horizontal="left" vertical="center" wrapText="1"/>
    </xf>
    <xf numFmtId="0" fontId="2" fillId="0" borderId="0" xfId="6" applyAlignment="1">
      <alignment vertical="center" wrapText="1"/>
    </xf>
    <xf numFmtId="49" fontId="9" fillId="17" borderId="3" xfId="6" applyNumberFormat="1" applyFont="1" applyFill="1" applyBorder="1" applyAlignment="1">
      <alignment horizontal="left" vertical="center" wrapText="1"/>
    </xf>
    <xf numFmtId="49" fontId="9" fillId="17" borderId="3" xfId="6" applyNumberFormat="1" applyFont="1" applyFill="1" applyBorder="1" applyAlignment="1">
      <alignment horizontal="center" vertical="center" wrapText="1"/>
    </xf>
    <xf numFmtId="171" fontId="9" fillId="17" borderId="4" xfId="3" applyFont="1" applyFill="1" applyBorder="1" applyAlignment="1">
      <alignment horizontal="right" vertical="center" wrapText="1"/>
    </xf>
    <xf numFmtId="0" fontId="8" fillId="17" borderId="3" xfId="6" applyFont="1" applyFill="1" applyBorder="1" applyAlignment="1">
      <alignment vertical="center" wrapText="1"/>
    </xf>
    <xf numFmtId="15" fontId="9" fillId="18" borderId="3" xfId="6" applyNumberFormat="1" applyFont="1" applyFill="1" applyBorder="1" applyAlignment="1">
      <alignment horizontal="left" vertical="center" wrapText="1"/>
    </xf>
    <xf numFmtId="49" fontId="9" fillId="18" borderId="3" xfId="6" applyNumberFormat="1" applyFont="1" applyFill="1" applyBorder="1" applyAlignment="1">
      <alignment horizontal="left" vertical="center" wrapText="1"/>
    </xf>
    <xf numFmtId="49" fontId="9" fillId="18" borderId="3" xfId="6" applyNumberFormat="1" applyFont="1" applyFill="1" applyBorder="1" applyAlignment="1">
      <alignment horizontal="center" vertical="center" wrapText="1"/>
    </xf>
    <xf numFmtId="171" fontId="9" fillId="18" borderId="4" xfId="3" applyFont="1" applyFill="1" applyBorder="1" applyAlignment="1">
      <alignment horizontal="right" vertical="center" wrapText="1"/>
    </xf>
    <xf numFmtId="0" fontId="8" fillId="18" borderId="3" xfId="6" applyFont="1" applyFill="1" applyBorder="1" applyAlignment="1">
      <alignment vertical="center" wrapText="1"/>
    </xf>
    <xf numFmtId="15" fontId="9" fillId="13" borderId="3" xfId="6" applyNumberFormat="1" applyFont="1" applyFill="1" applyBorder="1" applyAlignment="1">
      <alignment horizontal="left" vertical="center" wrapText="1"/>
    </xf>
    <xf numFmtId="49" fontId="9" fillId="13" borderId="3" xfId="6" applyNumberFormat="1" applyFont="1" applyFill="1" applyBorder="1" applyAlignment="1">
      <alignment horizontal="left" vertical="center" wrapText="1"/>
    </xf>
    <xf numFmtId="49" fontId="9" fillId="13" borderId="3" xfId="6" applyNumberFormat="1" applyFont="1" applyFill="1" applyBorder="1" applyAlignment="1">
      <alignment horizontal="center" vertical="center" wrapText="1"/>
    </xf>
    <xf numFmtId="171" fontId="9" fillId="13" borderId="4" xfId="3" applyFont="1" applyFill="1" applyBorder="1" applyAlignment="1">
      <alignment horizontal="right" vertical="center" wrapText="1"/>
    </xf>
    <xf numFmtId="0" fontId="8" fillId="13" borderId="3" xfId="6" applyFont="1" applyFill="1" applyBorder="1" applyAlignment="1">
      <alignment horizontal="left" vertical="center" wrapText="1"/>
    </xf>
    <xf numFmtId="15" fontId="9" fillId="19" borderId="3" xfId="6" applyNumberFormat="1" applyFont="1" applyFill="1" applyBorder="1" applyAlignment="1">
      <alignment horizontal="left" vertical="center" wrapText="1"/>
    </xf>
    <xf numFmtId="49" fontId="9" fillId="19" borderId="3" xfId="6" applyNumberFormat="1" applyFont="1" applyFill="1" applyBorder="1" applyAlignment="1">
      <alignment horizontal="left" vertical="center" wrapText="1"/>
    </xf>
    <xf numFmtId="49" fontId="9" fillId="19" borderId="3" xfId="6" applyNumberFormat="1" applyFont="1" applyFill="1" applyBorder="1" applyAlignment="1">
      <alignment horizontal="center" vertical="center" wrapText="1"/>
    </xf>
    <xf numFmtId="171" fontId="9" fillId="19" borderId="4" xfId="3" applyFont="1" applyFill="1" applyBorder="1" applyAlignment="1">
      <alignment horizontal="right" vertical="center" wrapText="1"/>
    </xf>
    <xf numFmtId="0" fontId="8" fillId="19" borderId="3" xfId="6" applyFont="1" applyFill="1" applyBorder="1" applyAlignment="1">
      <alignment vertical="center" wrapText="1"/>
    </xf>
    <xf numFmtId="15" fontId="9" fillId="20" borderId="3" xfId="6" applyNumberFormat="1" applyFont="1" applyFill="1" applyBorder="1" applyAlignment="1">
      <alignment horizontal="left" vertical="center" wrapText="1"/>
    </xf>
    <xf numFmtId="49" fontId="9" fillId="20" borderId="3" xfId="6" applyNumberFormat="1" applyFont="1" applyFill="1" applyBorder="1" applyAlignment="1">
      <alignment horizontal="left" vertical="center" wrapText="1"/>
    </xf>
    <xf numFmtId="49" fontId="9" fillId="20" borderId="3" xfId="6" applyNumberFormat="1" applyFont="1" applyFill="1" applyBorder="1" applyAlignment="1">
      <alignment horizontal="center" vertical="center" wrapText="1"/>
    </xf>
    <xf numFmtId="171" fontId="9" fillId="20" borderId="4" xfId="3" applyFont="1" applyFill="1" applyBorder="1" applyAlignment="1">
      <alignment horizontal="right" vertical="center" wrapText="1"/>
    </xf>
    <xf numFmtId="0" fontId="8" fillId="20" borderId="3" xfId="6" applyFont="1" applyFill="1" applyBorder="1" applyAlignment="1">
      <alignment horizontal="left" vertical="center" wrapText="1"/>
    </xf>
    <xf numFmtId="15" fontId="9" fillId="21" borderId="3" xfId="6" applyNumberFormat="1" applyFont="1" applyFill="1" applyBorder="1" applyAlignment="1">
      <alignment horizontal="left" vertical="center" wrapText="1"/>
    </xf>
    <xf numFmtId="49" fontId="9" fillId="21" borderId="3" xfId="6" applyNumberFormat="1" applyFont="1" applyFill="1" applyBorder="1" applyAlignment="1">
      <alignment horizontal="left" vertical="center" wrapText="1"/>
    </xf>
    <xf numFmtId="49" fontId="9" fillId="21" borderId="3" xfId="6" applyNumberFormat="1" applyFont="1" applyFill="1" applyBorder="1" applyAlignment="1">
      <alignment horizontal="center" vertical="center" wrapText="1"/>
    </xf>
    <xf numFmtId="171" fontId="9" fillId="21" borderId="4" xfId="3" applyFont="1" applyFill="1" applyBorder="1" applyAlignment="1">
      <alignment horizontal="right" vertical="center" wrapText="1"/>
    </xf>
    <xf numFmtId="0" fontId="8" fillId="21" borderId="3" xfId="6" applyFont="1" applyFill="1" applyBorder="1" applyAlignment="1">
      <alignment horizontal="left" vertical="center" wrapText="1"/>
    </xf>
    <xf numFmtId="15" fontId="9" fillId="22" borderId="3" xfId="6" applyNumberFormat="1" applyFont="1" applyFill="1" applyBorder="1" applyAlignment="1">
      <alignment horizontal="left" vertical="center" wrapText="1"/>
    </xf>
    <xf numFmtId="49" fontId="9" fillId="22" borderId="3" xfId="6" applyNumberFormat="1" applyFont="1" applyFill="1" applyBorder="1" applyAlignment="1">
      <alignment horizontal="left" vertical="center" wrapText="1"/>
    </xf>
    <xf numFmtId="49" fontId="9" fillId="22" borderId="3" xfId="6" applyNumberFormat="1" applyFont="1" applyFill="1" applyBorder="1" applyAlignment="1">
      <alignment horizontal="center" vertical="center" wrapText="1"/>
    </xf>
    <xf numFmtId="171" fontId="9" fillId="22" borderId="4" xfId="3" applyFont="1" applyFill="1" applyBorder="1" applyAlignment="1">
      <alignment horizontal="right" vertical="center" wrapText="1"/>
    </xf>
    <xf numFmtId="0" fontId="8" fillId="22" borderId="3" xfId="6" applyFont="1" applyFill="1" applyBorder="1" applyAlignment="1">
      <alignment horizontal="left" vertical="center" wrapText="1"/>
    </xf>
    <xf numFmtId="0" fontId="8" fillId="0" borderId="3" xfId="6" applyFont="1" applyBorder="1" applyAlignment="1">
      <alignment vertical="center" wrapText="1"/>
    </xf>
    <xf numFmtId="15" fontId="9" fillId="23" borderId="3" xfId="6" applyNumberFormat="1" applyFont="1" applyFill="1" applyBorder="1" applyAlignment="1">
      <alignment horizontal="left" vertical="center" wrapText="1"/>
    </xf>
    <xf numFmtId="49" fontId="9" fillId="23" borderId="3" xfId="6" applyNumberFormat="1" applyFont="1" applyFill="1" applyBorder="1" applyAlignment="1">
      <alignment horizontal="left" vertical="center" wrapText="1"/>
    </xf>
    <xf numFmtId="49" fontId="9" fillId="23" borderId="3" xfId="6" applyNumberFormat="1" applyFont="1" applyFill="1" applyBorder="1" applyAlignment="1">
      <alignment horizontal="center" vertical="center" wrapText="1"/>
    </xf>
    <xf numFmtId="171" fontId="9" fillId="23" borderId="4" xfId="3" applyFont="1" applyFill="1" applyBorder="1" applyAlignment="1">
      <alignment horizontal="right" vertical="center" wrapText="1"/>
    </xf>
    <xf numFmtId="0" fontId="8" fillId="23" borderId="3" xfId="6" applyFont="1" applyFill="1" applyBorder="1" applyAlignment="1">
      <alignment vertical="center" wrapText="1"/>
    </xf>
    <xf numFmtId="0" fontId="8" fillId="23" borderId="3" xfId="6" applyFont="1" applyFill="1" applyBorder="1" applyAlignment="1">
      <alignment horizontal="left" vertical="center" wrapText="1"/>
    </xf>
    <xf numFmtId="0" fontId="8" fillId="0" borderId="3" xfId="6" applyFont="1" applyBorder="1"/>
    <xf numFmtId="15" fontId="9" fillId="24" borderId="3" xfId="6" applyNumberFormat="1" applyFont="1" applyFill="1" applyBorder="1" applyAlignment="1">
      <alignment horizontal="left" vertical="center" wrapText="1"/>
    </xf>
    <xf numFmtId="49" fontId="9" fillId="24" borderId="3" xfId="6" applyNumberFormat="1" applyFont="1" applyFill="1" applyBorder="1" applyAlignment="1">
      <alignment horizontal="left" vertical="center" wrapText="1"/>
    </xf>
    <xf numFmtId="49" fontId="9" fillId="24" borderId="3" xfId="6" applyNumberFormat="1" applyFont="1" applyFill="1" applyBorder="1" applyAlignment="1">
      <alignment horizontal="center" vertical="center" wrapText="1"/>
    </xf>
    <xf numFmtId="171" fontId="9" fillId="24" borderId="4" xfId="3" applyFont="1" applyFill="1" applyBorder="1" applyAlignment="1">
      <alignment horizontal="right" vertical="center" wrapText="1"/>
    </xf>
    <xf numFmtId="0" fontId="8" fillId="24" borderId="3" xfId="6" applyFont="1" applyFill="1" applyBorder="1" applyAlignment="1">
      <alignment vertical="center" wrapText="1"/>
    </xf>
    <xf numFmtId="49" fontId="9" fillId="25" borderId="3" xfId="6" applyNumberFormat="1" applyFont="1" applyFill="1" applyBorder="1" applyAlignment="1">
      <alignment horizontal="left" vertical="center" wrapText="1"/>
    </xf>
    <xf numFmtId="49" fontId="9" fillId="25" borderId="3" xfId="6" applyNumberFormat="1" applyFont="1" applyFill="1" applyBorder="1" applyAlignment="1">
      <alignment horizontal="center" vertical="center" wrapText="1"/>
    </xf>
    <xf numFmtId="171" fontId="9" fillId="25" borderId="4" xfId="3" applyFont="1" applyFill="1" applyBorder="1" applyAlignment="1">
      <alignment horizontal="right" vertical="center" wrapText="1"/>
    </xf>
    <xf numFmtId="0" fontId="8" fillId="25" borderId="3" xfId="6" applyFont="1" applyFill="1" applyBorder="1" applyAlignment="1">
      <alignment horizontal="left" vertical="center" wrapText="1"/>
    </xf>
    <xf numFmtId="15" fontId="9" fillId="26" borderId="3" xfId="6" applyNumberFormat="1" applyFont="1" applyFill="1" applyBorder="1" applyAlignment="1">
      <alignment horizontal="left" vertical="center" wrapText="1"/>
    </xf>
    <xf numFmtId="49" fontId="9" fillId="26" borderId="3" xfId="6" applyNumberFormat="1" applyFont="1" applyFill="1" applyBorder="1" applyAlignment="1">
      <alignment horizontal="left" vertical="center" wrapText="1"/>
    </xf>
    <xf numFmtId="49" fontId="9" fillId="26" borderId="3" xfId="6" applyNumberFormat="1" applyFont="1" applyFill="1" applyBorder="1" applyAlignment="1">
      <alignment horizontal="center" vertical="center" wrapText="1"/>
    </xf>
    <xf numFmtId="171" fontId="9" fillId="26" borderId="4" xfId="3" applyFont="1" applyFill="1" applyBorder="1" applyAlignment="1">
      <alignment horizontal="right" vertical="center" wrapText="1"/>
    </xf>
    <xf numFmtId="0" fontId="8" fillId="26" borderId="3" xfId="6" applyFont="1" applyFill="1" applyBorder="1" applyAlignment="1">
      <alignment horizontal="left" vertical="center" wrapText="1"/>
    </xf>
    <xf numFmtId="15" fontId="9" fillId="26" borderId="3" xfId="6" applyNumberFormat="1" applyFont="1" applyFill="1" applyBorder="1" applyAlignment="1">
      <alignment horizontal="center" vertical="center" wrapText="1"/>
    </xf>
    <xf numFmtId="49" fontId="9" fillId="27" borderId="3" xfId="6" applyNumberFormat="1" applyFont="1" applyFill="1" applyBorder="1" applyAlignment="1">
      <alignment horizontal="left" vertical="center" wrapText="1"/>
    </xf>
    <xf numFmtId="49" fontId="9" fillId="27" borderId="3" xfId="6" applyNumberFormat="1" applyFont="1" applyFill="1" applyBorder="1" applyAlignment="1">
      <alignment horizontal="center" vertical="center" wrapText="1"/>
    </xf>
    <xf numFmtId="171" fontId="9" fillId="27" borderId="4" xfId="3" applyFont="1" applyFill="1" applyBorder="1" applyAlignment="1">
      <alignment horizontal="right" vertical="center" wrapText="1"/>
    </xf>
    <xf numFmtId="0" fontId="8" fillId="27" borderId="3" xfId="6" applyFont="1" applyFill="1" applyBorder="1" applyAlignment="1">
      <alignment horizontal="left" vertical="center" wrapText="1"/>
    </xf>
    <xf numFmtId="15" fontId="9" fillId="28" borderId="3" xfId="6" applyNumberFormat="1" applyFont="1" applyFill="1" applyBorder="1" applyAlignment="1">
      <alignment horizontal="left" vertical="center" wrapText="1"/>
    </xf>
    <xf numFmtId="49" fontId="9" fillId="28" borderId="3" xfId="6" applyNumberFormat="1" applyFont="1" applyFill="1" applyBorder="1" applyAlignment="1">
      <alignment horizontal="left" vertical="center" wrapText="1"/>
    </xf>
    <xf numFmtId="49" fontId="9" fillId="28" borderId="3" xfId="6" applyNumberFormat="1" applyFont="1" applyFill="1" applyBorder="1" applyAlignment="1">
      <alignment horizontal="center" vertical="center" wrapText="1"/>
    </xf>
    <xf numFmtId="171" fontId="9" fillId="28" borderId="4" xfId="3" applyFont="1" applyFill="1" applyBorder="1" applyAlignment="1">
      <alignment horizontal="right" vertical="center" wrapText="1"/>
    </xf>
    <xf numFmtId="0" fontId="8" fillId="28" borderId="3" xfId="6" applyFont="1" applyFill="1" applyBorder="1" applyAlignment="1">
      <alignment horizontal="left" vertical="center" wrapText="1"/>
    </xf>
    <xf numFmtId="15" fontId="9" fillId="29" borderId="3" xfId="6" applyNumberFormat="1" applyFont="1" applyFill="1" applyBorder="1" applyAlignment="1">
      <alignment horizontal="left" vertical="center" wrapText="1"/>
    </xf>
    <xf numFmtId="49" fontId="9" fillId="29" borderId="3" xfId="6" applyNumberFormat="1" applyFont="1" applyFill="1" applyBorder="1" applyAlignment="1">
      <alignment horizontal="left" vertical="center" wrapText="1"/>
    </xf>
    <xf numFmtId="49" fontId="9" fillId="29" borderId="3" xfId="6" applyNumberFormat="1" applyFont="1" applyFill="1" applyBorder="1" applyAlignment="1">
      <alignment horizontal="center" vertical="center" wrapText="1"/>
    </xf>
    <xf numFmtId="171" fontId="9" fillId="29" borderId="4" xfId="3" applyFont="1" applyFill="1" applyBorder="1" applyAlignment="1">
      <alignment horizontal="right" vertical="center" wrapText="1"/>
    </xf>
    <xf numFmtId="0" fontId="8" fillId="29" borderId="3" xfId="6" applyFont="1" applyFill="1" applyBorder="1" applyAlignment="1">
      <alignment horizontal="left" vertical="center" wrapText="1"/>
    </xf>
    <xf numFmtId="49" fontId="35" fillId="29" borderId="3" xfId="6" applyNumberFormat="1" applyFont="1" applyFill="1" applyBorder="1" applyAlignment="1">
      <alignment horizontal="center" vertical="center" wrapText="1"/>
    </xf>
    <xf numFmtId="171" fontId="35" fillId="29" borderId="4" xfId="3" applyFont="1" applyFill="1" applyBorder="1" applyAlignment="1">
      <alignment horizontal="right" vertical="center" wrapText="1"/>
    </xf>
    <xf numFmtId="0" fontId="35" fillId="29" borderId="3" xfId="6" applyFont="1" applyFill="1" applyBorder="1" applyAlignment="1">
      <alignment horizontal="left" vertical="center" wrapText="1"/>
    </xf>
    <xf numFmtId="15" fontId="9" fillId="30" borderId="3" xfId="6" applyNumberFormat="1" applyFont="1" applyFill="1" applyBorder="1" applyAlignment="1">
      <alignment horizontal="left" vertical="center" wrapText="1"/>
    </xf>
    <xf numFmtId="49" fontId="9" fillId="30" borderId="3" xfId="6" applyNumberFormat="1" applyFont="1" applyFill="1" applyBorder="1" applyAlignment="1">
      <alignment horizontal="left" vertical="center" wrapText="1"/>
    </xf>
    <xf numFmtId="49" fontId="9" fillId="30" borderId="3" xfId="6" applyNumberFormat="1" applyFont="1" applyFill="1" applyBorder="1" applyAlignment="1">
      <alignment horizontal="center" vertical="center" wrapText="1"/>
    </xf>
    <xf numFmtId="171" fontId="9" fillId="30" borderId="4" xfId="3" applyFont="1" applyFill="1" applyBorder="1" applyAlignment="1">
      <alignment horizontal="right" vertical="center" wrapText="1"/>
    </xf>
    <xf numFmtId="0" fontId="8" fillId="30" borderId="3" xfId="6" applyFont="1" applyFill="1" applyBorder="1" applyAlignment="1">
      <alignment horizontal="left" vertical="center" wrapText="1"/>
    </xf>
    <xf numFmtId="15" fontId="9" fillId="31" borderId="3" xfId="6" applyNumberFormat="1" applyFont="1" applyFill="1" applyBorder="1" applyAlignment="1">
      <alignment horizontal="left" vertical="center" wrapText="1"/>
    </xf>
    <xf numFmtId="49" fontId="9" fillId="31" borderId="3" xfId="6" applyNumberFormat="1" applyFont="1" applyFill="1" applyBorder="1" applyAlignment="1">
      <alignment horizontal="left" vertical="center" wrapText="1"/>
    </xf>
    <xf numFmtId="49" fontId="9" fillId="31" borderId="3" xfId="6" applyNumberFormat="1" applyFont="1" applyFill="1" applyBorder="1" applyAlignment="1">
      <alignment horizontal="center" vertical="center" wrapText="1"/>
    </xf>
    <xf numFmtId="171" fontId="9" fillId="31" borderId="4" xfId="3" applyFont="1" applyFill="1" applyBorder="1" applyAlignment="1">
      <alignment horizontal="right" vertical="center" wrapText="1"/>
    </xf>
    <xf numFmtId="0" fontId="8" fillId="31" borderId="3" xfId="6" applyFont="1" applyFill="1" applyBorder="1" applyAlignment="1">
      <alignment vertical="center" wrapText="1"/>
    </xf>
    <xf numFmtId="0" fontId="8" fillId="31" borderId="3" xfId="6" applyFont="1" applyFill="1" applyBorder="1" applyAlignment="1">
      <alignment horizontal="left" vertical="center" wrapText="1"/>
    </xf>
    <xf numFmtId="49" fontId="35" fillId="30" borderId="3" xfId="6" applyNumberFormat="1" applyFont="1" applyFill="1" applyBorder="1" applyAlignment="1">
      <alignment horizontal="center" vertical="center" wrapText="1"/>
    </xf>
    <xf numFmtId="171" fontId="35" fillId="30" borderId="4" xfId="3" applyFont="1" applyFill="1" applyBorder="1" applyAlignment="1">
      <alignment horizontal="right" vertical="center" wrapText="1"/>
    </xf>
    <xf numFmtId="0" fontId="35" fillId="30" borderId="3" xfId="6" applyFont="1" applyFill="1" applyBorder="1" applyAlignment="1">
      <alignment horizontal="left" vertical="center" wrapText="1"/>
    </xf>
    <xf numFmtId="49" fontId="35" fillId="30" borderId="3" xfId="6" applyNumberFormat="1" applyFont="1" applyFill="1" applyBorder="1" applyAlignment="1">
      <alignment horizontal="left" vertical="center" wrapText="1"/>
    </xf>
    <xf numFmtId="15" fontId="9" fillId="32" borderId="3" xfId="6" applyNumberFormat="1" applyFont="1" applyFill="1" applyBorder="1" applyAlignment="1">
      <alignment horizontal="left" vertical="center" wrapText="1"/>
    </xf>
    <xf numFmtId="49" fontId="9" fillId="32" borderId="3" xfId="6" applyNumberFormat="1" applyFont="1" applyFill="1" applyBorder="1" applyAlignment="1">
      <alignment horizontal="left" vertical="center" wrapText="1"/>
    </xf>
    <xf numFmtId="49" fontId="9" fillId="32" borderId="3" xfId="6" applyNumberFormat="1" applyFont="1" applyFill="1" applyBorder="1" applyAlignment="1">
      <alignment horizontal="center" vertical="center" wrapText="1"/>
    </xf>
    <xf numFmtId="171" fontId="9" fillId="32" borderId="4" xfId="3" applyFont="1" applyFill="1" applyBorder="1" applyAlignment="1">
      <alignment horizontal="right" vertical="center" wrapText="1"/>
    </xf>
    <xf numFmtId="0" fontId="8" fillId="32" borderId="3" xfId="6" applyFont="1" applyFill="1" applyBorder="1" applyAlignment="1">
      <alignment vertical="center" wrapText="1"/>
    </xf>
    <xf numFmtId="15" fontId="9" fillId="33" borderId="3" xfId="6" applyNumberFormat="1" applyFont="1" applyFill="1" applyBorder="1" applyAlignment="1">
      <alignment horizontal="left" vertical="center" wrapText="1"/>
    </xf>
    <xf numFmtId="49" fontId="9" fillId="33" borderId="3" xfId="6" applyNumberFormat="1" applyFont="1" applyFill="1" applyBorder="1" applyAlignment="1">
      <alignment horizontal="left" vertical="center" wrapText="1"/>
    </xf>
    <xf numFmtId="49" fontId="9" fillId="33" borderId="3" xfId="6" applyNumberFormat="1" applyFont="1" applyFill="1" applyBorder="1" applyAlignment="1">
      <alignment horizontal="center" vertical="center" wrapText="1"/>
    </xf>
    <xf numFmtId="171" fontId="9" fillId="33" borderId="4" xfId="3" applyFont="1" applyFill="1" applyBorder="1" applyAlignment="1">
      <alignment horizontal="right" vertical="center" wrapText="1"/>
    </xf>
    <xf numFmtId="0" fontId="8" fillId="33" borderId="3" xfId="6" applyFont="1" applyFill="1" applyBorder="1" applyAlignment="1">
      <alignment vertical="center" wrapText="1"/>
    </xf>
    <xf numFmtId="15" fontId="9" fillId="34" borderId="3" xfId="6" applyNumberFormat="1" applyFont="1" applyFill="1" applyBorder="1" applyAlignment="1">
      <alignment horizontal="left" vertical="center" wrapText="1"/>
    </xf>
    <xf numFmtId="49" fontId="9" fillId="34" borderId="3" xfId="6" applyNumberFormat="1" applyFont="1" applyFill="1" applyBorder="1" applyAlignment="1">
      <alignment horizontal="left" vertical="center" wrapText="1"/>
    </xf>
    <xf numFmtId="49" fontId="9" fillId="34" borderId="3" xfId="6" applyNumberFormat="1" applyFont="1" applyFill="1" applyBorder="1" applyAlignment="1">
      <alignment horizontal="center" vertical="center" wrapText="1"/>
    </xf>
    <xf numFmtId="171" fontId="9" fillId="34" borderId="4" xfId="3" applyFont="1" applyFill="1" applyBorder="1" applyAlignment="1">
      <alignment horizontal="right" vertical="center" wrapText="1"/>
    </xf>
    <xf numFmtId="0" fontId="8" fillId="34" borderId="3" xfId="6" applyFont="1" applyFill="1" applyBorder="1" applyAlignment="1">
      <alignment horizontal="left" vertical="center" wrapText="1"/>
    </xf>
    <xf numFmtId="15" fontId="9" fillId="35" borderId="3" xfId="6" applyNumberFormat="1" applyFont="1" applyFill="1" applyBorder="1" applyAlignment="1">
      <alignment horizontal="left" vertical="center" wrapText="1"/>
    </xf>
    <xf numFmtId="49" fontId="9" fillId="35" borderId="3" xfId="6" applyNumberFormat="1" applyFont="1" applyFill="1" applyBorder="1" applyAlignment="1">
      <alignment horizontal="left" vertical="center" wrapText="1"/>
    </xf>
    <xf numFmtId="49" fontId="9" fillId="35" borderId="3" xfId="6" applyNumberFormat="1" applyFont="1" applyFill="1" applyBorder="1" applyAlignment="1">
      <alignment horizontal="center" vertical="center" wrapText="1"/>
    </xf>
    <xf numFmtId="171" fontId="9" fillId="35" borderId="4" xfId="3" applyFont="1" applyFill="1" applyBorder="1" applyAlignment="1">
      <alignment horizontal="right" vertical="center" wrapText="1"/>
    </xf>
    <xf numFmtId="0" fontId="8" fillId="35" borderId="3" xfId="6" applyFont="1" applyFill="1" applyBorder="1" applyAlignment="1">
      <alignment vertical="center" wrapText="1"/>
    </xf>
    <xf numFmtId="0" fontId="8" fillId="36" borderId="3" xfId="6" applyFont="1" applyFill="1" applyBorder="1" applyAlignment="1">
      <alignment horizontal="left"/>
    </xf>
    <xf numFmtId="49" fontId="9" fillId="36" borderId="3" xfId="6" applyNumberFormat="1" applyFont="1" applyFill="1" applyBorder="1" applyAlignment="1">
      <alignment horizontal="left" vertical="center" wrapText="1"/>
    </xf>
    <xf numFmtId="49" fontId="9" fillId="36" borderId="3" xfId="6" applyNumberFormat="1" applyFont="1" applyFill="1" applyBorder="1" applyAlignment="1">
      <alignment horizontal="center" vertical="center" wrapText="1"/>
    </xf>
    <xf numFmtId="171" fontId="9" fillId="36" borderId="4" xfId="3" applyFont="1" applyFill="1" applyBorder="1" applyAlignment="1">
      <alignment horizontal="right" vertical="center" wrapText="1"/>
    </xf>
    <xf numFmtId="0" fontId="8" fillId="36" borderId="3" xfId="6" applyFont="1" applyFill="1" applyBorder="1" applyAlignment="1">
      <alignment vertical="center" wrapText="1"/>
    </xf>
    <xf numFmtId="15" fontId="9" fillId="37" borderId="3" xfId="6" applyNumberFormat="1" applyFont="1" applyFill="1" applyBorder="1" applyAlignment="1">
      <alignment horizontal="left" vertical="center" wrapText="1"/>
    </xf>
    <xf numFmtId="49" fontId="9" fillId="37" borderId="3" xfId="6" applyNumberFormat="1" applyFont="1" applyFill="1" applyBorder="1" applyAlignment="1">
      <alignment horizontal="left" vertical="center" wrapText="1"/>
    </xf>
    <xf numFmtId="49" fontId="9" fillId="37" borderId="3" xfId="6" applyNumberFormat="1" applyFont="1" applyFill="1" applyBorder="1" applyAlignment="1">
      <alignment horizontal="center" vertical="center" wrapText="1"/>
    </xf>
    <xf numFmtId="171" fontId="9" fillId="37" borderId="4" xfId="3" applyFont="1" applyFill="1" applyBorder="1" applyAlignment="1">
      <alignment horizontal="right" vertical="center" wrapText="1"/>
    </xf>
    <xf numFmtId="0" fontId="8" fillId="37" borderId="3" xfId="6" applyFont="1" applyFill="1" applyBorder="1" applyAlignment="1">
      <alignment vertical="center" wrapText="1"/>
    </xf>
    <xf numFmtId="49" fontId="35" fillId="37" borderId="3" xfId="6" applyNumberFormat="1" applyFont="1" applyFill="1" applyBorder="1" applyAlignment="1">
      <alignment horizontal="left" vertical="center" wrapText="1"/>
    </xf>
    <xf numFmtId="49" fontId="35" fillId="37" borderId="3" xfId="6" applyNumberFormat="1" applyFont="1" applyFill="1" applyBorder="1" applyAlignment="1">
      <alignment horizontal="center" vertical="center" wrapText="1"/>
    </xf>
    <xf numFmtId="171" fontId="35" fillId="37" borderId="4" xfId="3" applyFont="1" applyFill="1" applyBorder="1" applyAlignment="1">
      <alignment horizontal="right" vertical="center" wrapText="1"/>
    </xf>
    <xf numFmtId="0" fontId="8" fillId="37" borderId="3" xfId="6" applyFont="1" applyFill="1" applyBorder="1" applyAlignment="1">
      <alignment horizontal="left" vertical="center" wrapText="1"/>
    </xf>
    <xf numFmtId="0" fontId="8" fillId="38" borderId="3" xfId="6" applyFont="1" applyFill="1" applyBorder="1" applyAlignment="1">
      <alignment wrapText="1"/>
    </xf>
    <xf numFmtId="49" fontId="9" fillId="38" borderId="3" xfId="6" applyNumberFormat="1" applyFont="1" applyFill="1" applyBorder="1" applyAlignment="1">
      <alignment horizontal="left" vertical="center" wrapText="1"/>
    </xf>
    <xf numFmtId="49" fontId="9" fillId="38" borderId="3" xfId="6" applyNumberFormat="1" applyFont="1" applyFill="1" applyBorder="1" applyAlignment="1">
      <alignment horizontal="center" vertical="center" wrapText="1"/>
    </xf>
    <xf numFmtId="171" fontId="9" fillId="38" borderId="4" xfId="3" applyFont="1" applyFill="1" applyBorder="1" applyAlignment="1">
      <alignment horizontal="right" vertical="center" wrapText="1"/>
    </xf>
    <xf numFmtId="0" fontId="8" fillId="38" borderId="3" xfId="6" applyFont="1" applyFill="1" applyBorder="1" applyAlignment="1">
      <alignment horizontal="left" vertical="center" wrapText="1"/>
    </xf>
    <xf numFmtId="0" fontId="8" fillId="39" borderId="3" xfId="6" applyFont="1" applyFill="1" applyBorder="1" applyAlignment="1">
      <alignment horizontal="left"/>
    </xf>
    <xf numFmtId="49" fontId="9" fillId="39" borderId="3" xfId="6" applyNumberFormat="1" applyFont="1" applyFill="1" applyBorder="1" applyAlignment="1">
      <alignment horizontal="left" vertical="center" wrapText="1"/>
    </xf>
    <xf numFmtId="49" fontId="9" fillId="39" borderId="3" xfId="6" applyNumberFormat="1" applyFont="1" applyFill="1" applyBorder="1" applyAlignment="1">
      <alignment horizontal="center" vertical="center" wrapText="1"/>
    </xf>
    <xf numFmtId="171" fontId="9" fillId="39" borderId="4" xfId="3" applyFont="1" applyFill="1" applyBorder="1" applyAlignment="1">
      <alignment horizontal="right" vertical="center" wrapText="1"/>
    </xf>
    <xf numFmtId="0" fontId="8" fillId="39" borderId="3" xfId="6" applyFont="1" applyFill="1" applyBorder="1" applyAlignment="1">
      <alignment vertical="center" wrapText="1"/>
    </xf>
    <xf numFmtId="15" fontId="9" fillId="40" borderId="3" xfId="6" applyNumberFormat="1" applyFont="1" applyFill="1" applyBorder="1" applyAlignment="1">
      <alignment horizontal="left" vertical="center" wrapText="1"/>
    </xf>
    <xf numFmtId="49" fontId="9" fillId="40" borderId="3" xfId="6" applyNumberFormat="1" applyFont="1" applyFill="1" applyBorder="1" applyAlignment="1">
      <alignment horizontal="left" vertical="center" wrapText="1"/>
    </xf>
    <xf numFmtId="49" fontId="9" fillId="40" borderId="3" xfId="6" applyNumberFormat="1" applyFont="1" applyFill="1" applyBorder="1" applyAlignment="1">
      <alignment horizontal="center" vertical="center" wrapText="1"/>
    </xf>
    <xf numFmtId="171" fontId="9" fillId="40" borderId="4" xfId="3" applyFont="1" applyFill="1" applyBorder="1" applyAlignment="1">
      <alignment horizontal="right" vertical="center" wrapText="1"/>
    </xf>
    <xf numFmtId="0" fontId="8" fillId="40" borderId="3" xfId="6" applyFont="1" applyFill="1" applyBorder="1" applyAlignment="1">
      <alignment vertical="center" wrapText="1"/>
    </xf>
    <xf numFmtId="49" fontId="9" fillId="40" borderId="4" xfId="6" applyNumberFormat="1" applyFont="1" applyFill="1" applyBorder="1" applyAlignment="1">
      <alignment horizontal="right" vertical="center" wrapText="1"/>
    </xf>
    <xf numFmtId="171" fontId="9" fillId="40" borderId="3" xfId="3" applyFont="1" applyFill="1" applyBorder="1" applyAlignment="1">
      <alignment horizontal="left" vertical="center" wrapText="1"/>
    </xf>
    <xf numFmtId="0" fontId="8" fillId="40" borderId="4" xfId="6" applyFont="1" applyFill="1" applyBorder="1" applyAlignment="1">
      <alignment vertical="center" wrapText="1"/>
    </xf>
    <xf numFmtId="15" fontId="9" fillId="7" borderId="3" xfId="6" applyNumberFormat="1" applyFont="1" applyFill="1" applyBorder="1" applyAlignment="1">
      <alignment horizontal="left" vertical="center" wrapText="1"/>
    </xf>
    <xf numFmtId="49" fontId="9" fillId="7" borderId="3" xfId="6" applyNumberFormat="1" applyFont="1" applyFill="1" applyBorder="1" applyAlignment="1">
      <alignment horizontal="left" vertical="center" wrapText="1"/>
    </xf>
    <xf numFmtId="49" fontId="9" fillId="7" borderId="3" xfId="6" applyNumberFormat="1" applyFont="1" applyFill="1" applyBorder="1" applyAlignment="1">
      <alignment horizontal="center" vertical="center" wrapText="1"/>
    </xf>
    <xf numFmtId="171" fontId="9" fillId="7" borderId="4" xfId="3" applyFont="1" applyFill="1" applyBorder="1" applyAlignment="1">
      <alignment horizontal="right" vertical="center" wrapText="1"/>
    </xf>
    <xf numFmtId="0" fontId="8" fillId="7" borderId="3" xfId="6" applyFont="1" applyFill="1" applyBorder="1" applyAlignment="1">
      <alignment vertical="center" wrapText="1"/>
    </xf>
    <xf numFmtId="49" fontId="9" fillId="7" borderId="5" xfId="6" applyNumberFormat="1" applyFont="1" applyFill="1" applyBorder="1" applyAlignment="1">
      <alignment horizontal="left" vertical="center" wrapText="1"/>
    </xf>
    <xf numFmtId="49" fontId="9" fillId="7" borderId="5" xfId="6" applyNumberFormat="1" applyFont="1" applyFill="1" applyBorder="1" applyAlignment="1">
      <alignment horizontal="center" vertical="center" wrapText="1"/>
    </xf>
    <xf numFmtId="171" fontId="9" fillId="7" borderId="6" xfId="3" applyFont="1" applyFill="1" applyBorder="1" applyAlignment="1">
      <alignment horizontal="right" vertical="center" wrapText="1"/>
    </xf>
    <xf numFmtId="0" fontId="19" fillId="0" borderId="0" xfId="7" applyFont="1"/>
    <xf numFmtId="0" fontId="16" fillId="0" borderId="0" xfId="7"/>
    <xf numFmtId="0" fontId="8" fillId="0" borderId="0" xfId="6" applyFont="1" applyAlignment="1">
      <alignment vertical="center" wrapText="1"/>
    </xf>
    <xf numFmtId="0" fontId="16" fillId="0" borderId="0" xfId="7" applyAlignment="1">
      <alignment horizontal="left"/>
    </xf>
    <xf numFmtId="0" fontId="8" fillId="0" borderId="0" xfId="6" applyFont="1" applyAlignment="1">
      <alignment horizontal="center" vertical="center" wrapText="1"/>
    </xf>
    <xf numFmtId="0" fontId="8" fillId="0" borderId="0" xfId="6" applyFont="1" applyAlignment="1">
      <alignment horizontal="left" vertical="center" wrapText="1"/>
    </xf>
    <xf numFmtId="1" fontId="23" fillId="4" borderId="11" xfId="0" applyNumberFormat="1" applyFont="1" applyFill="1" applyBorder="1" applyAlignment="1">
      <alignment horizontal="center"/>
    </xf>
    <xf numFmtId="0" fontId="17" fillId="12" borderId="0" xfId="0" applyFont="1" applyFill="1"/>
    <xf numFmtId="0" fontId="36" fillId="41" borderId="3" xfId="0" applyFont="1" applyFill="1" applyBorder="1" applyAlignment="1">
      <alignment horizontal="left" vertical="center" wrapText="1"/>
    </xf>
    <xf numFmtId="0" fontId="22" fillId="12" borderId="0" xfId="0" applyFont="1" applyFill="1" applyAlignment="1">
      <alignment horizontal="justify" vertical="top" wrapText="1"/>
    </xf>
    <xf numFmtId="0" fontId="33" fillId="12" borderId="0" xfId="0" applyFont="1" applyFill="1" applyAlignment="1">
      <alignment vertical="top" wrapText="1"/>
    </xf>
    <xf numFmtId="0" fontId="37" fillId="12" borderId="0" xfId="0" applyFont="1" applyFill="1"/>
    <xf numFmtId="0" fontId="37" fillId="12" borderId="0" xfId="0" applyFont="1" applyFill="1" applyAlignment="1">
      <alignment horizontal="center" vertical="center"/>
    </xf>
    <xf numFmtId="0" fontId="37" fillId="12" borderId="0" xfId="0" applyFont="1" applyFill="1" applyAlignment="1">
      <alignment horizontal="left" vertical="center"/>
    </xf>
    <xf numFmtId="0" fontId="38" fillId="12" borderId="0" xfId="0" applyFont="1" applyFill="1" applyAlignment="1">
      <alignment horizontal="left" vertical="center"/>
    </xf>
    <xf numFmtId="0" fontId="37" fillId="12" borderId="0" xfId="0" applyFont="1" applyFill="1" applyAlignment="1">
      <alignment horizontal="left" vertical="center" wrapText="1"/>
    </xf>
    <xf numFmtId="0" fontId="22" fillId="0" borderId="21" xfId="0" applyFont="1" applyBorder="1" applyAlignment="1">
      <alignment vertical="center" wrapText="1"/>
    </xf>
    <xf numFmtId="0" fontId="22" fillId="0" borderId="22" xfId="0" applyFont="1" applyBorder="1" applyAlignment="1">
      <alignment vertical="center" wrapText="1"/>
    </xf>
    <xf numFmtId="0" fontId="22" fillId="0" borderId="23" xfId="0" applyFont="1" applyBorder="1" applyAlignment="1">
      <alignment vertical="center" wrapText="1"/>
    </xf>
    <xf numFmtId="3" fontId="23" fillId="0" borderId="3" xfId="0" applyNumberFormat="1" applyFont="1" applyBorder="1" applyAlignment="1" applyProtection="1">
      <alignment horizontal="right" vertical="top"/>
      <protection locked="0"/>
    </xf>
    <xf numFmtId="0" fontId="23" fillId="0" borderId="3" xfId="0" applyFont="1" applyBorder="1" applyAlignment="1" applyProtection="1">
      <alignment vertical="top"/>
      <protection locked="0"/>
    </xf>
    <xf numFmtId="4" fontId="23" fillId="0" borderId="3" xfId="0" applyNumberFormat="1" applyFont="1" applyBorder="1" applyAlignment="1" applyProtection="1">
      <alignment horizontal="center" vertical="top"/>
      <protection locked="0"/>
    </xf>
    <xf numFmtId="0" fontId="37" fillId="0" borderId="0" xfId="0" applyFont="1"/>
    <xf numFmtId="0" fontId="22" fillId="16" borderId="3" xfId="0" applyFont="1" applyFill="1" applyBorder="1" applyAlignment="1">
      <alignment horizontal="center" vertical="center" wrapText="1"/>
    </xf>
    <xf numFmtId="0" fontId="22" fillId="16" borderId="3" xfId="0" applyFont="1" applyFill="1" applyBorder="1" applyAlignment="1">
      <alignment vertical="center" wrapText="1"/>
    </xf>
    <xf numFmtId="0" fontId="22" fillId="5" borderId="0" xfId="0" applyFont="1" applyFill="1" applyAlignment="1">
      <alignment horizontal="justify" vertical="top" wrapText="1"/>
    </xf>
    <xf numFmtId="0" fontId="23" fillId="12" borderId="0" xfId="0" applyFont="1" applyFill="1"/>
    <xf numFmtId="0" fontId="22" fillId="16" borderId="10" xfId="5" applyFont="1" applyFill="1" applyBorder="1" applyAlignment="1">
      <alignment horizontal="center" textRotation="90" wrapText="1"/>
    </xf>
    <xf numFmtId="0" fontId="22" fillId="16" borderId="10" xfId="5" applyFont="1" applyFill="1" applyBorder="1" applyAlignment="1">
      <alignment horizontal="center" vertical="center" wrapText="1"/>
    </xf>
    <xf numFmtId="0" fontId="39" fillId="7" borderId="15" xfId="5" applyFont="1" applyFill="1" applyBorder="1" applyAlignment="1">
      <alignment horizontal="left" vertical="top" wrapText="1"/>
    </xf>
    <xf numFmtId="0" fontId="39" fillId="7" borderId="15" xfId="5" applyFont="1" applyFill="1" applyBorder="1" applyAlignment="1">
      <alignment horizontal="center" vertical="top" wrapText="1"/>
    </xf>
    <xf numFmtId="0" fontId="39" fillId="7" borderId="15" xfId="5" applyFont="1" applyFill="1" applyBorder="1" applyAlignment="1">
      <alignment vertical="top" wrapText="1"/>
    </xf>
    <xf numFmtId="0" fontId="39" fillId="3" borderId="11" xfId="5" applyFont="1" applyFill="1" applyBorder="1" applyAlignment="1">
      <alignment horizontal="left" vertical="top" wrapText="1"/>
    </xf>
    <xf numFmtId="0" fontId="39" fillId="3" borderId="11" xfId="5" applyFont="1" applyFill="1" applyBorder="1" applyAlignment="1">
      <alignment horizontal="center" vertical="top" wrapText="1"/>
    </xf>
    <xf numFmtId="0" fontId="39" fillId="12" borderId="11" xfId="5" applyFont="1" applyFill="1" applyBorder="1" applyAlignment="1">
      <alignment vertical="top" wrapText="1"/>
    </xf>
    <xf numFmtId="0" fontId="40" fillId="3" borderId="11" xfId="5" applyFont="1" applyFill="1" applyBorder="1" applyAlignment="1">
      <alignment horizontal="left" vertical="top" wrapText="1"/>
    </xf>
    <xf numFmtId="0" fontId="40" fillId="3" borderId="11" xfId="5" applyFont="1" applyFill="1" applyBorder="1" applyAlignment="1">
      <alignment horizontal="center" vertical="top" wrapText="1"/>
    </xf>
    <xf numFmtId="0" fontId="40" fillId="12" borderId="11" xfId="5" applyFont="1" applyFill="1" applyBorder="1" applyAlignment="1">
      <alignment vertical="top" wrapText="1"/>
    </xf>
    <xf numFmtId="0" fontId="39" fillId="7" borderId="11" xfId="5" applyFont="1" applyFill="1" applyBorder="1" applyAlignment="1">
      <alignment horizontal="left" vertical="top" wrapText="1"/>
    </xf>
    <xf numFmtId="0" fontId="39" fillId="7" borderId="11" xfId="5" applyFont="1" applyFill="1" applyBorder="1" applyAlignment="1">
      <alignment horizontal="center" vertical="top" wrapText="1"/>
    </xf>
    <xf numFmtId="0" fontId="39" fillId="7" borderId="11" xfId="5" applyFont="1" applyFill="1" applyBorder="1" applyAlignment="1">
      <alignment vertical="top" wrapText="1"/>
    </xf>
    <xf numFmtId="0" fontId="39" fillId="3" borderId="11" xfId="5" applyFont="1" applyFill="1" applyBorder="1" applyAlignment="1">
      <alignment vertical="top" wrapText="1"/>
    </xf>
    <xf numFmtId="0" fontId="40" fillId="12" borderId="11" xfId="5" applyFont="1" applyFill="1" applyBorder="1" applyAlignment="1">
      <alignment wrapText="1"/>
    </xf>
    <xf numFmtId="0" fontId="40" fillId="3" borderId="13" xfId="5" applyFont="1" applyFill="1" applyBorder="1" applyAlignment="1">
      <alignment horizontal="center" vertical="top" wrapText="1"/>
    </xf>
    <xf numFmtId="0" fontId="40" fillId="3" borderId="11" xfId="5" applyFont="1" applyFill="1" applyBorder="1" applyAlignment="1">
      <alignment vertical="top" wrapText="1"/>
    </xf>
    <xf numFmtId="0" fontId="23" fillId="16" borderId="10" xfId="5" applyFont="1" applyFill="1" applyBorder="1" applyAlignment="1">
      <alignment vertical="top" wrapText="1"/>
    </xf>
    <xf numFmtId="0" fontId="22" fillId="16" borderId="10" xfId="5" applyFont="1" applyFill="1" applyBorder="1" applyAlignment="1">
      <alignment vertical="top" wrapText="1"/>
    </xf>
    <xf numFmtId="0" fontId="22" fillId="16" borderId="10" xfId="5" applyFont="1" applyFill="1" applyBorder="1" applyAlignment="1">
      <alignment horizontal="center" vertical="center"/>
    </xf>
    <xf numFmtId="4" fontId="39" fillId="7" borderId="15" xfId="5" applyNumberFormat="1" applyFont="1" applyFill="1" applyBorder="1" applyAlignment="1">
      <alignment vertical="top" wrapText="1"/>
    </xf>
    <xf numFmtId="4" fontId="39" fillId="7" borderId="15" xfId="5" applyNumberFormat="1" applyFont="1" applyFill="1" applyBorder="1" applyAlignment="1">
      <alignment horizontal="right" vertical="top" wrapText="1"/>
    </xf>
    <xf numFmtId="4" fontId="39" fillId="3" borderId="11" xfId="5" applyNumberFormat="1" applyFont="1" applyFill="1" applyBorder="1" applyAlignment="1">
      <alignment vertical="top" wrapText="1"/>
    </xf>
    <xf numFmtId="4" fontId="39" fillId="4" borderId="11" xfId="5" applyNumberFormat="1" applyFont="1" applyFill="1" applyBorder="1" applyAlignment="1">
      <alignment horizontal="right" vertical="top" wrapText="1"/>
    </xf>
    <xf numFmtId="4" fontId="40" fillId="3" borderId="11" xfId="5" applyNumberFormat="1" applyFont="1" applyFill="1" applyBorder="1" applyAlignment="1" applyProtection="1">
      <alignment vertical="top" wrapText="1"/>
      <protection locked="0"/>
    </xf>
    <xf numFmtId="4" fontId="40" fillId="4" borderId="11" xfId="5" applyNumberFormat="1" applyFont="1" applyFill="1" applyBorder="1" applyAlignment="1">
      <alignment horizontal="right" vertical="top" wrapText="1"/>
    </xf>
    <xf numFmtId="4" fontId="39" fillId="7" borderId="11" xfId="5" applyNumberFormat="1" applyFont="1" applyFill="1" applyBorder="1" applyAlignment="1">
      <alignment vertical="top" wrapText="1"/>
    </xf>
    <xf numFmtId="4" fontId="39" fillId="4" borderId="11" xfId="5" applyNumberFormat="1" applyFont="1" applyFill="1" applyBorder="1" applyAlignment="1">
      <alignment vertical="top" wrapText="1"/>
    </xf>
    <xf numFmtId="4" fontId="39" fillId="3" borderId="14" xfId="5" applyNumberFormat="1" applyFont="1" applyFill="1" applyBorder="1" applyAlignment="1">
      <alignment vertical="top" wrapText="1"/>
    </xf>
    <xf numFmtId="4" fontId="22" fillId="16" borderId="10" xfId="5" applyNumberFormat="1" applyFont="1" applyFill="1" applyBorder="1" applyAlignment="1">
      <alignment vertical="top" wrapText="1"/>
    </xf>
    <xf numFmtId="0" fontId="41" fillId="13" borderId="15" xfId="5" applyFont="1" applyFill="1" applyBorder="1" applyAlignment="1">
      <alignment vertical="top"/>
    </xf>
    <xf numFmtId="0" fontId="29" fillId="13" borderId="15" xfId="5" applyFont="1" applyFill="1" applyBorder="1" applyAlignment="1">
      <alignment horizontal="center" vertical="top"/>
    </xf>
    <xf numFmtId="0" fontId="29" fillId="13" borderId="15" xfId="5" applyFont="1" applyFill="1" applyBorder="1" applyAlignment="1">
      <alignment vertical="top"/>
    </xf>
    <xf numFmtId="0" fontId="41" fillId="15" borderId="11" xfId="5" applyFont="1" applyFill="1" applyBorder="1"/>
    <xf numFmtId="0" fontId="29" fillId="15" borderId="11" xfId="5" applyFont="1" applyFill="1" applyBorder="1" applyAlignment="1">
      <alignment horizontal="center"/>
    </xf>
    <xf numFmtId="0" fontId="29" fillId="15" borderId="11" xfId="5" applyFont="1" applyFill="1" applyBorder="1" applyAlignment="1">
      <alignment horizontal="center" vertical="top"/>
    </xf>
    <xf numFmtId="0" fontId="29" fillId="15" borderId="11" xfId="6" applyFont="1" applyFill="1" applyBorder="1"/>
    <xf numFmtId="0" fontId="41" fillId="14" borderId="11" xfId="5" applyFont="1" applyFill="1" applyBorder="1" applyAlignment="1">
      <alignment vertical="top"/>
    </xf>
    <xf numFmtId="0" fontId="29" fillId="14" borderId="11" xfId="5" applyFont="1" applyFill="1" applyBorder="1" applyAlignment="1">
      <alignment horizontal="center" vertical="top"/>
    </xf>
    <xf numFmtId="0" fontId="29" fillId="14" borderId="11" xfId="6" applyFont="1" applyFill="1" applyBorder="1" applyAlignment="1">
      <alignment vertical="top"/>
    </xf>
    <xf numFmtId="0" fontId="41" fillId="12" borderId="11" xfId="5" applyFont="1" applyFill="1" applyBorder="1" applyAlignment="1">
      <alignment vertical="top"/>
    </xf>
    <xf numFmtId="0" fontId="29" fillId="12" borderId="11" xfId="5" applyFont="1" applyFill="1" applyBorder="1" applyAlignment="1">
      <alignment horizontal="center" vertical="top"/>
    </xf>
    <xf numFmtId="0" fontId="29" fillId="12" borderId="11" xfId="6" applyFont="1" applyFill="1" applyBorder="1" applyAlignment="1">
      <alignment vertical="top"/>
    </xf>
    <xf numFmtId="0" fontId="30" fillId="12" borderId="11" xfId="5" applyFont="1" applyFill="1" applyBorder="1" applyAlignment="1">
      <alignment vertical="top"/>
    </xf>
    <xf numFmtId="0" fontId="28" fillId="12" borderId="11" xfId="5" applyFont="1" applyFill="1" applyBorder="1" applyAlignment="1">
      <alignment horizontal="center" vertical="top"/>
    </xf>
    <xf numFmtId="0" fontId="28" fillId="12" borderId="11" xfId="5" applyFont="1" applyFill="1" applyBorder="1" applyAlignment="1">
      <alignment vertical="top"/>
    </xf>
    <xf numFmtId="0" fontId="28" fillId="12" borderId="11" xfId="6" applyFont="1" applyFill="1" applyBorder="1" applyAlignment="1">
      <alignment vertical="top"/>
    </xf>
    <xf numFmtId="0" fontId="28" fillId="12" borderId="11" xfId="6" applyFont="1" applyFill="1" applyBorder="1" applyAlignment="1" applyProtection="1">
      <alignment vertical="top"/>
      <protection locked="0"/>
    </xf>
    <xf numFmtId="0" fontId="28" fillId="12" borderId="11" xfId="6" applyFont="1" applyFill="1" applyBorder="1" applyAlignment="1">
      <alignment vertical="top" wrapText="1"/>
    </xf>
    <xf numFmtId="0" fontId="29" fillId="12" borderId="11" xfId="5" applyFont="1" applyFill="1" applyBorder="1" applyAlignment="1">
      <alignment vertical="top"/>
    </xf>
    <xf numFmtId="0" fontId="30" fillId="12" borderId="11" xfId="5" applyFont="1" applyFill="1" applyBorder="1"/>
    <xf numFmtId="0" fontId="28" fillId="12" borderId="11" xfId="6" applyFont="1" applyFill="1" applyBorder="1"/>
    <xf numFmtId="0" fontId="41" fillId="12" borderId="11" xfId="5" applyFont="1" applyFill="1" applyBorder="1"/>
    <xf numFmtId="0" fontId="29" fillId="12" borderId="11" xfId="6" applyFont="1" applyFill="1" applyBorder="1"/>
    <xf numFmtId="0" fontId="28" fillId="12" borderId="11" xfId="6" applyFont="1" applyFill="1" applyBorder="1" applyAlignment="1">
      <alignment wrapText="1"/>
    </xf>
    <xf numFmtId="0" fontId="28" fillId="12" borderId="11" xfId="5" applyFont="1" applyFill="1" applyBorder="1" applyAlignment="1">
      <alignment vertical="top" wrapText="1"/>
    </xf>
    <xf numFmtId="0" fontId="28" fillId="12" borderId="11" xfId="5" applyFont="1" applyFill="1" applyBorder="1" applyAlignment="1">
      <alignment horizontal="center" vertical="top" wrapText="1"/>
    </xf>
    <xf numFmtId="0" fontId="29" fillId="12" borderId="11" xfId="6" applyFont="1" applyFill="1" applyBorder="1" applyAlignment="1">
      <alignment vertical="top" wrapText="1"/>
    </xf>
    <xf numFmtId="0" fontId="30" fillId="12" borderId="16" xfId="5" applyFont="1" applyFill="1" applyBorder="1" applyAlignment="1">
      <alignment vertical="top"/>
    </xf>
    <xf numFmtId="0" fontId="28" fillId="12" borderId="16" xfId="5" applyFont="1" applyFill="1" applyBorder="1" applyAlignment="1">
      <alignment horizontal="center" vertical="top"/>
    </xf>
    <xf numFmtId="0" fontId="28" fillId="12" borderId="16" xfId="6" applyFont="1" applyFill="1" applyBorder="1" applyAlignment="1">
      <alignment vertical="top" wrapText="1"/>
    </xf>
    <xf numFmtId="180" fontId="28" fillId="12" borderId="11" xfId="2" applyNumberFormat="1" applyFont="1" applyFill="1" applyBorder="1" applyAlignment="1" applyProtection="1">
      <alignment vertical="top"/>
    </xf>
    <xf numFmtId="180" fontId="28" fillId="12" borderId="11" xfId="2" applyNumberFormat="1" applyFont="1" applyFill="1" applyBorder="1" applyAlignment="1" applyProtection="1">
      <alignment vertical="top"/>
      <protection hidden="1"/>
    </xf>
    <xf numFmtId="180" fontId="28" fillId="4" borderId="11" xfId="2" applyNumberFormat="1" applyFont="1" applyFill="1" applyBorder="1" applyAlignment="1" applyProtection="1">
      <alignment horizontal="right" vertical="top"/>
      <protection hidden="1"/>
    </xf>
    <xf numFmtId="180" fontId="28" fillId="4" borderId="11" xfId="2" applyNumberFormat="1" applyFont="1" applyFill="1" applyBorder="1" applyAlignment="1" applyProtection="1">
      <alignment horizontal="right" vertical="top"/>
    </xf>
    <xf numFmtId="0" fontId="41" fillId="13" borderId="15" xfId="5" applyFont="1" applyFill="1" applyBorder="1" applyAlignment="1">
      <alignment vertical="center"/>
    </xf>
    <xf numFmtId="0" fontId="29" fillId="13" borderId="15" xfId="5" applyFont="1" applyFill="1" applyBorder="1" applyAlignment="1">
      <alignment horizontal="center" vertical="center"/>
    </xf>
    <xf numFmtId="0" fontId="29" fillId="13" borderId="15" xfId="5" applyFont="1" applyFill="1" applyBorder="1" applyAlignment="1">
      <alignment vertical="center" wrapText="1"/>
    </xf>
    <xf numFmtId="180" fontId="29" fillId="13" borderId="15" xfId="2" applyNumberFormat="1" applyFont="1" applyFill="1" applyBorder="1" applyAlignment="1" applyProtection="1">
      <alignment vertical="center"/>
      <protection hidden="1"/>
    </xf>
    <xf numFmtId="0" fontId="41" fillId="15" borderId="11" xfId="5" applyFont="1" applyFill="1" applyBorder="1" applyAlignment="1">
      <alignment vertical="center"/>
    </xf>
    <xf numFmtId="0" fontId="29" fillId="15" borderId="11" xfId="5" applyFont="1" applyFill="1" applyBorder="1" applyAlignment="1">
      <alignment horizontal="center" vertical="center"/>
    </xf>
    <xf numFmtId="0" fontId="29" fillId="15" borderId="11" xfId="6" applyFont="1" applyFill="1" applyBorder="1" applyAlignment="1">
      <alignment vertical="center" wrapText="1"/>
    </xf>
    <xf numFmtId="180" fontId="29" fillId="15" borderId="11" xfId="2" applyNumberFormat="1" applyFont="1" applyFill="1" applyBorder="1" applyAlignment="1" applyProtection="1">
      <alignment vertical="center"/>
      <protection hidden="1"/>
    </xf>
    <xf numFmtId="0" fontId="41" fillId="14" borderId="11" xfId="5" applyFont="1" applyFill="1" applyBorder="1" applyAlignment="1">
      <alignment vertical="center"/>
    </xf>
    <xf numFmtId="0" fontId="29" fillId="14" borderId="11" xfId="5" applyFont="1" applyFill="1" applyBorder="1" applyAlignment="1">
      <alignment horizontal="center" vertical="center"/>
    </xf>
    <xf numFmtId="0" fontId="29" fillId="14" borderId="11" xfId="6" applyFont="1" applyFill="1" applyBorder="1" applyAlignment="1">
      <alignment vertical="center" wrapText="1"/>
    </xf>
    <xf numFmtId="180" fontId="29" fillId="14" borderId="11" xfId="2" applyNumberFormat="1" applyFont="1" applyFill="1" applyBorder="1" applyAlignment="1" applyProtection="1">
      <alignment vertical="center"/>
      <protection hidden="1"/>
    </xf>
    <xf numFmtId="0" fontId="41" fillId="12" borderId="11" xfId="5" applyFont="1" applyFill="1" applyBorder="1" applyAlignment="1">
      <alignment vertical="center"/>
    </xf>
    <xf numFmtId="0" fontId="29" fillId="12" borderId="11" xfId="5" applyFont="1" applyFill="1" applyBorder="1" applyAlignment="1">
      <alignment horizontal="center" vertical="center"/>
    </xf>
    <xf numFmtId="0" fontId="29" fillId="12" borderId="11" xfId="6" applyFont="1" applyFill="1" applyBorder="1" applyAlignment="1">
      <alignment vertical="center" wrapText="1"/>
    </xf>
    <xf numFmtId="180" fontId="29" fillId="12" borderId="11" xfId="2" applyNumberFormat="1" applyFont="1" applyFill="1" applyBorder="1" applyAlignment="1" applyProtection="1">
      <alignment vertical="center"/>
      <protection hidden="1"/>
    </xf>
    <xf numFmtId="0" fontId="30" fillId="12" borderId="11" xfId="5" applyFont="1" applyFill="1" applyBorder="1" applyAlignment="1">
      <alignment vertical="center"/>
    </xf>
    <xf numFmtId="0" fontId="28" fillId="12" borderId="11" xfId="5" applyFont="1" applyFill="1" applyBorder="1" applyAlignment="1">
      <alignment horizontal="center" vertical="center"/>
    </xf>
    <xf numFmtId="0" fontId="28" fillId="12" borderId="11" xfId="5" applyFont="1" applyFill="1" applyBorder="1" applyAlignment="1">
      <alignment vertical="center" wrapText="1"/>
    </xf>
    <xf numFmtId="180" fontId="28" fillId="12" borderId="11" xfId="2" applyNumberFormat="1" applyFont="1" applyFill="1" applyBorder="1" applyAlignment="1" applyProtection="1">
      <alignment vertical="center"/>
      <protection locked="0"/>
    </xf>
    <xf numFmtId="0" fontId="28" fillId="12" borderId="11" xfId="6" applyFont="1" applyFill="1" applyBorder="1" applyAlignment="1">
      <alignment vertical="center" wrapText="1"/>
    </xf>
    <xf numFmtId="0" fontId="30" fillId="0" borderId="11" xfId="5" applyFont="1" applyBorder="1" applyAlignment="1">
      <alignment vertical="center"/>
    </xf>
    <xf numFmtId="0" fontId="28" fillId="0" borderId="11" xfId="5" applyFont="1" applyBorder="1" applyAlignment="1">
      <alignment horizontal="center" vertical="center"/>
    </xf>
    <xf numFmtId="0" fontId="28" fillId="0" borderId="11" xfId="6" applyFont="1" applyBorder="1" applyAlignment="1">
      <alignment vertical="center" wrapText="1"/>
    </xf>
    <xf numFmtId="0" fontId="28" fillId="12" borderId="11" xfId="6" applyFont="1" applyFill="1" applyBorder="1" applyAlignment="1" applyProtection="1">
      <alignment vertical="center" wrapText="1"/>
      <protection locked="0"/>
    </xf>
    <xf numFmtId="0" fontId="29" fillId="12" borderId="11" xfId="5" applyFont="1" applyFill="1" applyBorder="1" applyAlignment="1">
      <alignment vertical="center" wrapText="1"/>
    </xf>
    <xf numFmtId="180" fontId="29" fillId="12" borderId="11" xfId="2" applyNumberFormat="1" applyFont="1" applyFill="1" applyBorder="1" applyAlignment="1" applyProtection="1">
      <alignment vertical="center"/>
      <protection locked="0"/>
    </xf>
    <xf numFmtId="180" fontId="29" fillId="12" borderId="11" xfId="2" applyNumberFormat="1" applyFont="1" applyFill="1" applyBorder="1" applyAlignment="1" applyProtection="1">
      <alignment vertical="center"/>
    </xf>
    <xf numFmtId="180" fontId="28" fillId="12" borderId="11" xfId="2" applyNumberFormat="1" applyFont="1" applyFill="1" applyBorder="1" applyAlignment="1" applyProtection="1">
      <alignment vertical="center"/>
      <protection hidden="1"/>
    </xf>
    <xf numFmtId="0" fontId="28" fillId="12" borderId="11" xfId="5" applyFont="1" applyFill="1" applyBorder="1" applyAlignment="1">
      <alignment horizontal="center" vertical="center" wrapText="1"/>
    </xf>
    <xf numFmtId="0" fontId="29" fillId="12" borderId="11" xfId="5" applyFont="1" applyFill="1" applyBorder="1" applyAlignment="1">
      <alignment vertical="center"/>
    </xf>
    <xf numFmtId="0" fontId="28" fillId="12" borderId="11" xfId="5" applyFont="1" applyFill="1" applyBorder="1" applyAlignment="1">
      <alignment vertical="center"/>
    </xf>
    <xf numFmtId="180" fontId="29" fillId="14" borderId="11" xfId="2" applyNumberFormat="1" applyFont="1" applyFill="1" applyBorder="1" applyAlignment="1" applyProtection="1">
      <alignment horizontal="right" vertical="center"/>
      <protection hidden="1"/>
    </xf>
    <xf numFmtId="180" fontId="28" fillId="12" borderId="11" xfId="2" applyNumberFormat="1" applyFont="1" applyFill="1" applyBorder="1" applyAlignment="1" applyProtection="1">
      <alignment vertical="center"/>
    </xf>
    <xf numFmtId="180" fontId="29" fillId="15" borderId="11" xfId="2" applyNumberFormat="1" applyFont="1" applyFill="1" applyBorder="1" applyAlignment="1" applyProtection="1">
      <alignment horizontal="right" vertical="center"/>
      <protection hidden="1"/>
    </xf>
    <xf numFmtId="180" fontId="28" fillId="12" borderId="16" xfId="2" applyNumberFormat="1" applyFont="1" applyFill="1" applyBorder="1" applyAlignment="1" applyProtection="1">
      <alignment vertical="center"/>
      <protection hidden="1"/>
    </xf>
    <xf numFmtId="180" fontId="28" fillId="4" borderId="16" xfId="2" applyNumberFormat="1" applyFont="1" applyFill="1" applyBorder="1" applyAlignment="1" applyProtection="1">
      <alignment horizontal="right" vertical="center"/>
      <protection hidden="1"/>
    </xf>
    <xf numFmtId="180" fontId="29" fillId="14" borderId="11" xfId="2" applyNumberFormat="1" applyFont="1" applyFill="1" applyBorder="1" applyAlignment="1" applyProtection="1">
      <alignment vertical="top"/>
    </xf>
    <xf numFmtId="171" fontId="30" fillId="12" borderId="16" xfId="1" applyFont="1" applyFill="1" applyBorder="1" applyProtection="1">
      <protection locked="0"/>
    </xf>
    <xf numFmtId="0" fontId="20" fillId="0" borderId="0" xfId="6" applyFont="1" applyProtection="1">
      <protection locked="0"/>
    </xf>
    <xf numFmtId="0" fontId="30" fillId="12" borderId="16" xfId="0" applyFont="1" applyFill="1" applyBorder="1" applyProtection="1"/>
    <xf numFmtId="0" fontId="40" fillId="0" borderId="3" xfId="0" applyFont="1" applyFill="1" applyBorder="1" applyAlignment="1">
      <alignment horizontal="left" vertical="center" wrapText="1"/>
    </xf>
    <xf numFmtId="0" fontId="42" fillId="0" borderId="3" xfId="0" applyFont="1" applyFill="1" applyBorder="1" applyAlignment="1">
      <alignment horizontal="left" vertical="center" wrapText="1"/>
    </xf>
    <xf numFmtId="0" fontId="22" fillId="16" borderId="7" xfId="0" applyFont="1" applyFill="1" applyBorder="1" applyAlignment="1">
      <alignment horizontal="center" vertical="center" wrapText="1"/>
    </xf>
    <xf numFmtId="0" fontId="40" fillId="0" borderId="3" xfId="0" applyFont="1" applyFill="1" applyBorder="1" applyAlignment="1">
      <alignment horizontal="center" vertical="center" wrapText="1"/>
    </xf>
    <xf numFmtId="1" fontId="40" fillId="0" borderId="3" xfId="0" applyNumberFormat="1" applyFont="1" applyFill="1" applyBorder="1" applyAlignment="1">
      <alignment horizontal="center" vertical="center" wrapText="1"/>
    </xf>
    <xf numFmtId="1" fontId="40" fillId="0" borderId="3" xfId="0" applyNumberFormat="1" applyFont="1" applyFill="1" applyBorder="1" applyAlignment="1">
      <alignment horizontal="center" vertical="center"/>
    </xf>
    <xf numFmtId="0" fontId="40" fillId="0" borderId="3" xfId="0" applyFont="1" applyFill="1" applyBorder="1" applyAlignment="1">
      <alignment horizontal="center" vertical="center"/>
    </xf>
    <xf numFmtId="0" fontId="42" fillId="0" borderId="3" xfId="0" applyFont="1" applyFill="1" applyBorder="1" applyAlignment="1">
      <alignment horizontal="center" vertical="center" wrapText="1"/>
    </xf>
    <xf numFmtId="0" fontId="42" fillId="0" borderId="3" xfId="0" applyFont="1" applyFill="1" applyBorder="1" applyAlignment="1">
      <alignment horizontal="center" vertical="center"/>
    </xf>
    <xf numFmtId="0" fontId="40" fillId="12" borderId="3" xfId="0" applyFont="1" applyFill="1" applyBorder="1" applyAlignment="1">
      <alignment horizontal="left" vertical="center" wrapText="1"/>
    </xf>
    <xf numFmtId="0" fontId="17" fillId="12" borderId="0" xfId="7" applyFont="1" applyFill="1" applyAlignment="1">
      <alignment vertical="center"/>
    </xf>
    <xf numFmtId="0" fontId="16" fillId="0" borderId="0" xfId="7" applyAlignment="1">
      <alignment vertical="center"/>
    </xf>
    <xf numFmtId="0" fontId="10" fillId="12" borderId="0" xfId="7" applyFont="1" applyFill="1" applyAlignment="1">
      <alignment horizontal="center" vertical="center"/>
    </xf>
    <xf numFmtId="0" fontId="43" fillId="12" borderId="0" xfId="7" applyFont="1" applyFill="1" applyAlignment="1">
      <alignment horizontal="center" vertical="center"/>
    </xf>
    <xf numFmtId="0" fontId="32" fillId="12" borderId="0" xfId="7" applyFont="1" applyFill="1" applyAlignment="1">
      <alignment horizontal="center" vertical="center"/>
    </xf>
    <xf numFmtId="49" fontId="10" fillId="12" borderId="0" xfId="7" applyNumberFormat="1" applyFont="1" applyFill="1" applyAlignment="1">
      <alignment horizontal="center" vertical="center"/>
    </xf>
    <xf numFmtId="0" fontId="38" fillId="12" borderId="0" xfId="7" applyFont="1" applyFill="1" applyAlignment="1">
      <alignment horizontal="center" vertical="center"/>
    </xf>
    <xf numFmtId="0" fontId="16" fillId="0" borderId="0" xfId="7" applyAlignment="1">
      <alignment horizontal="center" vertical="center"/>
    </xf>
    <xf numFmtId="0" fontId="10" fillId="12" borderId="0" xfId="0" applyFont="1" applyFill="1" applyAlignment="1">
      <alignment horizontal="center" vertical="center"/>
    </xf>
    <xf numFmtId="0" fontId="43" fillId="12" borderId="0" xfId="0" applyFont="1" applyFill="1" applyAlignment="1">
      <alignment horizontal="center" vertical="center"/>
    </xf>
    <xf numFmtId="0" fontId="17" fillId="12" borderId="0" xfId="7" applyFont="1" applyFill="1" applyAlignment="1">
      <alignment horizontal="center" vertical="center"/>
    </xf>
    <xf numFmtId="0" fontId="40" fillId="12" borderId="3" xfId="0" applyFont="1" applyFill="1" applyBorder="1" applyAlignment="1">
      <alignment horizontal="center" vertical="center" wrapText="1"/>
    </xf>
    <xf numFmtId="0" fontId="43" fillId="12" borderId="0" xfId="7" applyFont="1" applyFill="1" applyBorder="1" applyAlignment="1">
      <alignment vertical="center"/>
    </xf>
    <xf numFmtId="0" fontId="18" fillId="12" borderId="0" xfId="7" applyFont="1" applyFill="1" applyBorder="1" applyAlignment="1">
      <alignment vertical="center"/>
    </xf>
    <xf numFmtId="0" fontId="22" fillId="5" borderId="0" xfId="7" applyFont="1" applyFill="1" applyAlignment="1">
      <alignment horizontal="left" vertical="center"/>
    </xf>
    <xf numFmtId="0" fontId="17" fillId="12" borderId="0" xfId="7" applyFont="1" applyFill="1" applyBorder="1" applyAlignment="1">
      <alignment vertical="center"/>
    </xf>
    <xf numFmtId="0" fontId="16" fillId="12" borderId="0" xfId="7" applyFill="1" applyBorder="1" applyAlignment="1">
      <alignment vertical="center"/>
    </xf>
    <xf numFmtId="0" fontId="22" fillId="9" borderId="0" xfId="7" applyFont="1" applyFill="1" applyAlignment="1">
      <alignment horizontal="left" vertical="center"/>
    </xf>
    <xf numFmtId="0" fontId="43" fillId="12" borderId="0" xfId="0" applyFont="1" applyFill="1" applyBorder="1" applyAlignment="1">
      <alignment vertical="center"/>
    </xf>
    <xf numFmtId="0" fontId="23" fillId="12" borderId="0" xfId="0" applyFont="1" applyFill="1" applyBorder="1" applyAlignment="1">
      <alignment vertical="center"/>
    </xf>
    <xf numFmtId="0" fontId="18" fillId="12" borderId="0" xfId="0" applyFont="1" applyFill="1" applyBorder="1" applyAlignment="1">
      <alignment vertical="center"/>
    </xf>
    <xf numFmtId="0" fontId="17" fillId="12" borderId="0" xfId="0" applyFont="1" applyFill="1" applyBorder="1" applyAlignment="1">
      <alignment vertical="center"/>
    </xf>
    <xf numFmtId="0" fontId="40" fillId="12" borderId="0" xfId="0" applyFont="1" applyFill="1" applyBorder="1" applyAlignment="1">
      <alignment horizontal="left" vertical="center"/>
    </xf>
    <xf numFmtId="0" fontId="44" fillId="12" borderId="0" xfId="0" applyFont="1" applyFill="1" applyBorder="1" applyAlignment="1">
      <alignment horizontal="left" vertical="center"/>
    </xf>
    <xf numFmtId="0" fontId="45" fillId="12" borderId="0" xfId="0" applyFont="1" applyFill="1" applyBorder="1" applyAlignment="1">
      <alignment horizontal="left" vertical="center"/>
    </xf>
    <xf numFmtId="0" fontId="19" fillId="0" borderId="3" xfId="0" applyFont="1" applyBorder="1" applyAlignment="1">
      <alignment horizontal="center" vertical="center"/>
    </xf>
    <xf numFmtId="0" fontId="23" fillId="0" borderId="0" xfId="0" applyNumberFormat="1" applyFont="1" applyFill="1"/>
    <xf numFmtId="3" fontId="23" fillId="0" borderId="3" xfId="0" applyNumberFormat="1" applyFont="1" applyFill="1" applyBorder="1" applyAlignment="1" applyProtection="1">
      <alignment horizontal="right" vertical="top"/>
      <protection locked="0"/>
    </xf>
    <xf numFmtId="0" fontId="23" fillId="0" borderId="3" xfId="0" applyFont="1" applyFill="1" applyBorder="1" applyAlignment="1" applyProtection="1">
      <alignment vertical="top"/>
      <protection locked="0"/>
    </xf>
    <xf numFmtId="4" fontId="23" fillId="0" borderId="3" xfId="0" applyNumberFormat="1" applyFont="1" applyFill="1" applyBorder="1" applyAlignment="1" applyProtection="1">
      <alignment horizontal="center" vertical="top"/>
      <protection locked="0"/>
    </xf>
    <xf numFmtId="0" fontId="23" fillId="0" borderId="0" xfId="0" applyNumberFormat="1" applyFont="1" applyFill="1"/>
    <xf numFmtId="3" fontId="23" fillId="0" borderId="3" xfId="0" applyNumberFormat="1" applyFont="1" applyFill="1" applyBorder="1" applyAlignment="1" applyProtection="1">
      <alignment horizontal="right" vertical="top"/>
      <protection locked="0"/>
    </xf>
    <xf numFmtId="0" fontId="23" fillId="0" borderId="3" xfId="0" applyFont="1" applyFill="1" applyBorder="1" applyAlignment="1" applyProtection="1">
      <alignment vertical="top"/>
      <protection locked="0"/>
    </xf>
    <xf numFmtId="4" fontId="23" fillId="0" borderId="3" xfId="0" applyNumberFormat="1" applyFont="1" applyFill="1" applyBorder="1" applyAlignment="1" applyProtection="1">
      <alignment horizontal="center" vertical="top"/>
      <protection locked="0"/>
    </xf>
    <xf numFmtId="4" fontId="23" fillId="0" borderId="3" xfId="0" quotePrefix="1" applyNumberFormat="1" applyFont="1" applyFill="1" applyBorder="1" applyAlignment="1" applyProtection="1">
      <alignment horizontal="center" vertical="top"/>
      <protection locked="0"/>
    </xf>
    <xf numFmtId="9" fontId="22" fillId="12" borderId="19" xfId="0" applyNumberFormat="1" applyFont="1" applyFill="1" applyBorder="1" applyAlignment="1" applyProtection="1">
      <alignment horizontal="center"/>
      <protection locked="0"/>
    </xf>
    <xf numFmtId="0" fontId="33" fillId="12" borderId="0" xfId="0" applyFont="1" applyFill="1" applyAlignment="1">
      <alignment horizontal="center" vertical="center" wrapText="1"/>
    </xf>
    <xf numFmtId="0" fontId="23" fillId="0" borderId="3" xfId="0" applyFont="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23" fillId="0" borderId="3" xfId="0" applyFont="1" applyFill="1" applyBorder="1" applyAlignment="1" applyProtection="1">
      <alignment horizontal="center" vertical="center"/>
      <protection locked="0"/>
    </xf>
    <xf numFmtId="0" fontId="37" fillId="0" borderId="0" xfId="0" applyFont="1" applyAlignment="1">
      <alignment horizontal="center" vertical="center"/>
    </xf>
    <xf numFmtId="4" fontId="22" fillId="16" borderId="3" xfId="0" applyNumberFormat="1" applyFont="1" applyFill="1" applyBorder="1" applyAlignment="1">
      <alignment horizontal="center" vertical="center" wrapText="1"/>
    </xf>
    <xf numFmtId="4" fontId="33" fillId="12" borderId="0" xfId="0" applyNumberFormat="1" applyFont="1" applyFill="1" applyAlignment="1">
      <alignment horizontal="center" vertical="center" wrapText="1"/>
    </xf>
    <xf numFmtId="4" fontId="23" fillId="0" borderId="3" xfId="0" applyNumberFormat="1" applyFont="1" applyBorder="1" applyAlignment="1">
      <alignment horizontal="center" vertical="center"/>
    </xf>
    <xf numFmtId="4" fontId="23" fillId="0" borderId="3" xfId="0" applyNumberFormat="1" applyFont="1" applyFill="1" applyBorder="1" applyAlignment="1" applyProtection="1">
      <alignment horizontal="center" vertical="center"/>
    </xf>
    <xf numFmtId="4" fontId="23" fillId="0" borderId="3" xfId="0" applyNumberFormat="1" applyFont="1" applyFill="1" applyBorder="1" applyAlignment="1" applyProtection="1">
      <alignment horizontal="center" vertical="center"/>
    </xf>
    <xf numFmtId="4" fontId="37" fillId="12" borderId="0" xfId="0" applyNumberFormat="1" applyFont="1" applyFill="1" applyAlignment="1">
      <alignment horizontal="center" vertical="center"/>
    </xf>
    <xf numFmtId="4" fontId="37" fillId="0" borderId="0" xfId="0" applyNumberFormat="1" applyFont="1" applyAlignment="1">
      <alignment horizontal="center" vertical="center"/>
    </xf>
    <xf numFmtId="3" fontId="23" fillId="0" borderId="3" xfId="0" applyNumberFormat="1" applyFont="1" applyBorder="1" applyAlignment="1" applyProtection="1">
      <alignment horizontal="center" vertical="center"/>
      <protection locked="0"/>
    </xf>
    <xf numFmtId="3" fontId="23" fillId="0" borderId="3" xfId="0" applyNumberFormat="1" applyFont="1" applyFill="1" applyBorder="1" applyAlignment="1" applyProtection="1">
      <alignment horizontal="center" vertical="center"/>
      <protection locked="0"/>
    </xf>
    <xf numFmtId="3" fontId="23" fillId="0" borderId="3" xfId="0" applyNumberFormat="1" applyFont="1" applyFill="1" applyBorder="1" applyAlignment="1" applyProtection="1">
      <alignment horizontal="center" vertical="center"/>
      <protection locked="0"/>
    </xf>
    <xf numFmtId="0" fontId="36" fillId="12" borderId="0" xfId="0" applyFont="1" applyFill="1" applyAlignment="1">
      <alignment horizontal="center" vertical="center"/>
    </xf>
    <xf numFmtId="0" fontId="23" fillId="0" borderId="3" xfId="0" applyNumberFormat="1" applyFont="1" applyFill="1" applyBorder="1" applyAlignment="1" applyProtection="1">
      <alignment horizontal="center" vertical="center"/>
    </xf>
    <xf numFmtId="0" fontId="23" fillId="0" borderId="3" xfId="0" applyNumberFormat="1" applyFont="1" applyFill="1" applyBorder="1" applyAlignment="1" applyProtection="1">
      <alignment horizontal="center" vertical="center"/>
    </xf>
    <xf numFmtId="0" fontId="46" fillId="0" borderId="3" xfId="0" applyFont="1" applyFill="1" applyBorder="1" applyAlignment="1">
      <alignment horizontal="center" vertical="center" wrapText="1"/>
    </xf>
    <xf numFmtId="0" fontId="36" fillId="41" borderId="3" xfId="0" applyFont="1" applyFill="1" applyBorder="1" applyAlignment="1">
      <alignment horizontal="center" vertical="center" wrapText="1"/>
    </xf>
    <xf numFmtId="0" fontId="46" fillId="0" borderId="3" xfId="0" applyFont="1" applyFill="1" applyBorder="1" applyAlignment="1">
      <alignment horizontal="center" vertical="center"/>
    </xf>
    <xf numFmtId="0" fontId="43" fillId="12" borderId="0" xfId="7" applyFont="1" applyFill="1" applyAlignment="1">
      <alignment horizontal="center" vertical="center" wrapText="1"/>
    </xf>
    <xf numFmtId="0" fontId="17" fillId="12" borderId="0" xfId="7" applyFont="1" applyFill="1" applyAlignment="1">
      <alignment horizontal="center" vertical="center" wrapText="1"/>
    </xf>
    <xf numFmtId="0" fontId="43" fillId="12" borderId="0" xfId="0" applyFont="1" applyFill="1" applyAlignment="1">
      <alignment horizontal="center" vertical="center" wrapText="1"/>
    </xf>
    <xf numFmtId="0" fontId="47" fillId="0" borderId="3" xfId="0" applyFont="1" applyFill="1" applyBorder="1" applyAlignment="1">
      <alignment horizontal="center" vertical="center"/>
    </xf>
    <xf numFmtId="0" fontId="47" fillId="0" borderId="3" xfId="0" applyFont="1" applyFill="1" applyBorder="1" applyAlignment="1">
      <alignment horizontal="center" vertical="center" wrapText="1"/>
    </xf>
    <xf numFmtId="1" fontId="40" fillId="12" borderId="3" xfId="0" applyNumberFormat="1" applyFont="1" applyFill="1" applyBorder="1" applyAlignment="1">
      <alignment horizontal="center" vertical="center"/>
    </xf>
    <xf numFmtId="0" fontId="40" fillId="12" borderId="3" xfId="0" applyFont="1" applyFill="1" applyBorder="1" applyAlignment="1">
      <alignment horizontal="center" vertical="center"/>
    </xf>
    <xf numFmtId="0" fontId="39" fillId="0" borderId="3" xfId="0" applyFont="1" applyFill="1" applyBorder="1" applyAlignment="1">
      <alignment horizontal="center" vertical="center"/>
    </xf>
    <xf numFmtId="0" fontId="39" fillId="12" borderId="0" xfId="0" applyFont="1" applyFill="1" applyBorder="1" applyAlignment="1">
      <alignment horizontal="left" vertical="center"/>
    </xf>
    <xf numFmtId="0" fontId="23" fillId="0" borderId="3" xfId="0" applyFont="1" applyBorder="1" applyAlignment="1">
      <alignment horizontal="center" vertical="top" wrapText="1"/>
    </xf>
    <xf numFmtId="0" fontId="48" fillId="12" borderId="3" xfId="0" applyFont="1" applyFill="1" applyBorder="1" applyAlignment="1">
      <alignment horizontal="center" vertical="top" wrapText="1"/>
    </xf>
    <xf numFmtId="0" fontId="49" fillId="0" borderId="3" xfId="0" applyFont="1" applyFill="1" applyBorder="1" applyAlignment="1">
      <alignment horizontal="center" vertical="center" wrapText="1"/>
    </xf>
    <xf numFmtId="0" fontId="49" fillId="12" borderId="3" xfId="0" applyFont="1" applyFill="1" applyBorder="1" applyAlignment="1">
      <alignment horizontal="center" vertical="top" wrapText="1"/>
    </xf>
    <xf numFmtId="0" fontId="49" fillId="30" borderId="3" xfId="0" applyFont="1" applyFill="1" applyBorder="1" applyAlignment="1">
      <alignment horizontal="center" vertical="center" wrapText="1"/>
    </xf>
    <xf numFmtId="0" fontId="49" fillId="12" borderId="3" xfId="0" applyFont="1" applyFill="1" applyBorder="1" applyAlignment="1">
      <alignment horizontal="center" vertical="center" wrapText="1"/>
    </xf>
    <xf numFmtId="0" fontId="49" fillId="12" borderId="3" xfId="0" applyFont="1" applyFill="1" applyBorder="1" applyAlignment="1">
      <alignment horizontal="center" vertical="center"/>
    </xf>
    <xf numFmtId="0" fontId="49" fillId="12" borderId="0" xfId="0" applyFont="1" applyFill="1" applyBorder="1" applyAlignment="1">
      <alignment horizontal="left" vertical="center"/>
    </xf>
    <xf numFmtId="0" fontId="50" fillId="0" borderId="3" xfId="0" applyFont="1" applyFill="1" applyBorder="1" applyAlignment="1">
      <alignment horizontal="center" vertical="center" wrapText="1"/>
    </xf>
    <xf numFmtId="0" fontId="50" fillId="0" borderId="3" xfId="0" applyFont="1" applyFill="1" applyBorder="1" applyAlignment="1">
      <alignment horizontal="center" vertical="center"/>
    </xf>
    <xf numFmtId="0" fontId="49" fillId="0" borderId="3" xfId="0" applyFont="1" applyFill="1" applyBorder="1" applyAlignment="1">
      <alignment horizontal="center" vertical="center"/>
    </xf>
    <xf numFmtId="0" fontId="22" fillId="0" borderId="3" xfId="0" applyFont="1" applyFill="1" applyBorder="1" applyAlignment="1">
      <alignment horizontal="center" vertical="center" wrapText="1"/>
    </xf>
    <xf numFmtId="0" fontId="22" fillId="12" borderId="0" xfId="0" applyFont="1" applyFill="1" applyBorder="1" applyAlignment="1">
      <alignment horizontal="left" vertical="center"/>
    </xf>
    <xf numFmtId="0" fontId="22" fillId="12" borderId="3" xfId="0" applyFont="1" applyFill="1" applyBorder="1" applyAlignment="1">
      <alignment horizontal="center" vertical="center"/>
    </xf>
    <xf numFmtId="0" fontId="34" fillId="12" borderId="0" xfId="0" applyFont="1" applyFill="1" applyBorder="1" applyAlignment="1">
      <alignment horizontal="left" vertical="center"/>
    </xf>
    <xf numFmtId="0" fontId="43" fillId="12" borderId="0" xfId="0" applyFont="1" applyFill="1" applyAlignment="1">
      <alignment vertical="center"/>
    </xf>
    <xf numFmtId="0" fontId="43" fillId="12" borderId="0" xfId="7" applyFont="1" applyFill="1" applyAlignment="1">
      <alignment vertical="center"/>
    </xf>
    <xf numFmtId="0" fontId="23" fillId="12" borderId="3" xfId="0" applyFont="1" applyFill="1" applyBorder="1" applyAlignment="1">
      <alignment horizontal="center" vertical="top" wrapText="1"/>
    </xf>
    <xf numFmtId="0" fontId="22" fillId="0" borderId="3" xfId="0" applyFont="1" applyFill="1" applyBorder="1" applyAlignment="1">
      <alignment horizontal="center" vertical="center"/>
    </xf>
    <xf numFmtId="0" fontId="23" fillId="0" borderId="3" xfId="0" applyFont="1" applyFill="1" applyBorder="1" applyAlignment="1">
      <alignment horizontal="left" vertical="center" wrapText="1"/>
    </xf>
    <xf numFmtId="0" fontId="23" fillId="0" borderId="3" xfId="0" applyFont="1" applyFill="1" applyBorder="1" applyAlignment="1">
      <alignment horizontal="center" vertical="center" wrapText="1"/>
    </xf>
    <xf numFmtId="0" fontId="23" fillId="12" borderId="3" xfId="0" applyFont="1" applyFill="1" applyBorder="1" applyAlignment="1">
      <alignment horizontal="left" vertical="center" wrapText="1"/>
    </xf>
    <xf numFmtId="0" fontId="23" fillId="12" borderId="3" xfId="0" applyFont="1" applyFill="1" applyBorder="1" applyAlignment="1">
      <alignment horizontal="center" vertical="center" wrapText="1"/>
    </xf>
    <xf numFmtId="1" fontId="23" fillId="0" borderId="3" xfId="0" applyNumberFormat="1" applyFont="1" applyBorder="1" applyAlignment="1" applyProtection="1">
      <alignment horizontal="center" vertical="center" wrapText="1"/>
      <protection locked="0"/>
    </xf>
    <xf numFmtId="1" fontId="23" fillId="0" borderId="3" xfId="0" applyNumberFormat="1" applyFont="1" applyBorder="1" applyAlignment="1" applyProtection="1">
      <alignment horizontal="center" vertical="center"/>
      <protection locked="0"/>
    </xf>
    <xf numFmtId="0" fontId="23" fillId="12" borderId="3" xfId="0" applyFont="1" applyFill="1" applyBorder="1" applyAlignment="1" applyProtection="1">
      <alignment horizontal="center" vertical="center" wrapText="1"/>
      <protection locked="0"/>
    </xf>
    <xf numFmtId="1" fontId="23" fillId="0" borderId="3" xfId="0" applyNumberFormat="1" applyFont="1" applyFill="1" applyBorder="1" applyAlignment="1">
      <alignment horizontal="center" vertical="center" wrapText="1"/>
    </xf>
    <xf numFmtId="1" fontId="23" fillId="0" borderId="3" xfId="0" applyNumberFormat="1" applyFont="1" applyFill="1" applyBorder="1" applyAlignment="1">
      <alignment horizontal="center" vertical="center"/>
    </xf>
    <xf numFmtId="0" fontId="43" fillId="12" borderId="3" xfId="0" applyFont="1" applyFill="1" applyBorder="1" applyAlignment="1">
      <alignment horizontal="left" vertical="center" wrapText="1"/>
    </xf>
    <xf numFmtId="1" fontId="23" fillId="12" borderId="3" xfId="0" applyNumberFormat="1" applyFont="1" applyFill="1" applyBorder="1" applyAlignment="1">
      <alignment horizontal="center" vertical="center"/>
    </xf>
    <xf numFmtId="1" fontId="23" fillId="12" borderId="3" xfId="0" applyNumberFormat="1" applyFont="1" applyFill="1" applyBorder="1" applyAlignment="1" applyProtection="1">
      <alignment horizontal="left" vertical="center" wrapText="1"/>
      <protection locked="0"/>
    </xf>
    <xf numFmtId="1" fontId="23" fillId="12" borderId="3" xfId="0" applyNumberFormat="1" applyFont="1" applyFill="1" applyBorder="1" applyAlignment="1" applyProtection="1">
      <alignment horizontal="left" vertical="center"/>
      <protection locked="0"/>
    </xf>
    <xf numFmtId="1" fontId="23" fillId="12" borderId="3" xfId="0" applyNumberFormat="1" applyFont="1" applyFill="1" applyBorder="1" applyAlignment="1" applyProtection="1">
      <alignment horizontal="center" vertical="center" wrapText="1"/>
      <protection locked="0"/>
    </xf>
    <xf numFmtId="1" fontId="23" fillId="12" borderId="3" xfId="0" applyNumberFormat="1" applyFont="1" applyFill="1" applyBorder="1" applyAlignment="1" applyProtection="1">
      <alignment horizontal="center" vertical="center"/>
      <protection locked="0"/>
    </xf>
    <xf numFmtId="0" fontId="23" fillId="12" borderId="3" xfId="0" applyFont="1" applyFill="1" applyBorder="1" applyAlignment="1">
      <alignment horizontal="center" vertical="center"/>
    </xf>
    <xf numFmtId="0" fontId="43" fillId="12" borderId="3" xfId="0" applyFont="1" applyFill="1" applyBorder="1" applyAlignment="1">
      <alignment horizontal="center" vertical="center" wrapText="1"/>
    </xf>
    <xf numFmtId="1" fontId="43" fillId="12" borderId="3" xfId="0" applyNumberFormat="1" applyFont="1" applyFill="1" applyBorder="1" applyAlignment="1">
      <alignment horizontal="center" vertical="center"/>
    </xf>
    <xf numFmtId="0" fontId="48" fillId="0" borderId="3" xfId="0" applyFont="1" applyFill="1" applyBorder="1" applyAlignment="1">
      <alignment horizontal="left" vertical="center" wrapText="1"/>
    </xf>
    <xf numFmtId="0" fontId="48" fillId="0" borderId="3" xfId="0" applyFont="1" applyFill="1" applyBorder="1" applyAlignment="1">
      <alignment horizontal="center" vertical="center" wrapText="1"/>
    </xf>
    <xf numFmtId="0" fontId="44" fillId="0" borderId="3" xfId="0" applyFont="1" applyFill="1" applyBorder="1" applyAlignment="1">
      <alignment horizontal="center" vertical="center" wrapText="1"/>
    </xf>
    <xf numFmtId="0" fontId="16" fillId="0" borderId="3" xfId="0" applyFont="1" applyBorder="1" applyAlignment="1">
      <alignment vertical="center"/>
    </xf>
    <xf numFmtId="0" fontId="16" fillId="0" borderId="3" xfId="0" applyFont="1" applyBorder="1" applyAlignment="1">
      <alignment horizontal="center" vertical="center"/>
    </xf>
    <xf numFmtId="1" fontId="16" fillId="0" borderId="3" xfId="0" applyNumberFormat="1" applyFont="1" applyBorder="1" applyAlignment="1">
      <alignment horizontal="center" vertical="center"/>
    </xf>
    <xf numFmtId="0" fontId="16" fillId="0" borderId="3" xfId="0" applyFont="1" applyBorder="1" applyAlignment="1">
      <alignment horizontal="center" vertical="center" wrapText="1"/>
    </xf>
    <xf numFmtId="0" fontId="43" fillId="12" borderId="0" xfId="0" applyFont="1" applyFill="1" applyBorder="1" applyAlignment="1">
      <alignment horizontal="center" vertical="center" wrapText="1"/>
    </xf>
    <xf numFmtId="0" fontId="22" fillId="16" borderId="24" xfId="0" applyFont="1" applyFill="1" applyBorder="1" applyAlignment="1">
      <alignment horizontal="center" vertical="center" wrapText="1"/>
    </xf>
    <xf numFmtId="0" fontId="22" fillId="16" borderId="10" xfId="0" applyFont="1" applyFill="1" applyBorder="1" applyAlignment="1">
      <alignment horizontal="center" vertical="center" wrapText="1"/>
    </xf>
    <xf numFmtId="0" fontId="22" fillId="10" borderId="0" xfId="0" applyFont="1" applyFill="1" applyAlignment="1" applyProtection="1">
      <alignment horizontal="center"/>
      <protection locked="0"/>
    </xf>
    <xf numFmtId="0" fontId="22" fillId="10" borderId="25" xfId="0" applyFont="1" applyFill="1" applyBorder="1" applyAlignment="1" applyProtection="1">
      <alignment horizontal="center"/>
      <protection locked="0"/>
    </xf>
    <xf numFmtId="0" fontId="22" fillId="5" borderId="0" xfId="0" applyFont="1" applyFill="1" applyAlignment="1" applyProtection="1">
      <alignment horizontal="center"/>
      <protection locked="0"/>
    </xf>
    <xf numFmtId="0" fontId="22" fillId="5" borderId="25" xfId="0" applyFont="1" applyFill="1" applyBorder="1" applyAlignment="1" applyProtection="1">
      <alignment horizontal="center"/>
      <protection locked="0"/>
    </xf>
    <xf numFmtId="0" fontId="22" fillId="16" borderId="24" xfId="0" applyFont="1" applyFill="1" applyBorder="1" applyAlignment="1">
      <alignment horizontal="center" vertical="center"/>
    </xf>
    <xf numFmtId="0" fontId="22" fillId="16" borderId="10" xfId="0" applyFont="1" applyFill="1" applyBorder="1" applyAlignment="1">
      <alignment horizontal="center" vertical="center"/>
    </xf>
    <xf numFmtId="0" fontId="22" fillId="16" borderId="24" xfId="0" applyFont="1" applyFill="1" applyBorder="1" applyAlignment="1">
      <alignment horizontal="center"/>
    </xf>
    <xf numFmtId="0" fontId="40" fillId="0" borderId="7" xfId="0" applyFont="1" applyFill="1" applyBorder="1" applyAlignment="1">
      <alignment horizontal="center" vertical="center" wrapText="1"/>
    </xf>
    <xf numFmtId="0" fontId="40" fillId="12" borderId="8" xfId="0" applyFont="1" applyFill="1" applyBorder="1" applyAlignment="1">
      <alignment horizontal="center" vertical="center" wrapText="1"/>
    </xf>
    <xf numFmtId="0" fontId="40" fillId="12" borderId="5" xfId="0" applyFont="1" applyFill="1" applyBorder="1" applyAlignment="1">
      <alignment horizontal="center" vertical="center" wrapText="1"/>
    </xf>
    <xf numFmtId="0" fontId="22" fillId="9" borderId="0" xfId="7" applyFont="1" applyFill="1" applyAlignment="1">
      <alignment horizontal="left" vertical="center"/>
    </xf>
    <xf numFmtId="0" fontId="29" fillId="0" borderId="0" xfId="7" applyFont="1" applyAlignment="1">
      <alignment horizontal="center" vertical="center"/>
    </xf>
    <xf numFmtId="0" fontId="33" fillId="0" borderId="0" xfId="7" applyFont="1" applyAlignment="1">
      <alignment horizontal="center" vertical="center"/>
    </xf>
    <xf numFmtId="0" fontId="34" fillId="0" borderId="0" xfId="7" applyFont="1" applyAlignment="1">
      <alignment horizontal="center" vertical="center"/>
    </xf>
    <xf numFmtId="0" fontId="22" fillId="0" borderId="0" xfId="7" applyFont="1" applyAlignment="1">
      <alignment horizontal="center" vertical="center"/>
    </xf>
    <xf numFmtId="0" fontId="22" fillId="5" borderId="0" xfId="7" applyFont="1" applyFill="1" applyAlignment="1">
      <alignment horizontal="left" vertical="center"/>
    </xf>
    <xf numFmtId="0" fontId="22" fillId="5" borderId="2" xfId="0" applyFont="1" applyFill="1" applyBorder="1" applyAlignment="1">
      <alignment horizontal="left" vertical="top" wrapText="1"/>
    </xf>
    <xf numFmtId="0" fontId="36" fillId="12" borderId="0" xfId="0" applyFont="1" applyFill="1" applyAlignment="1">
      <alignment horizontal="center"/>
    </xf>
    <xf numFmtId="0" fontId="33" fillId="12" borderId="0" xfId="7" applyFont="1" applyFill="1" applyAlignment="1">
      <alignment horizontal="center"/>
    </xf>
    <xf numFmtId="0" fontId="34" fillId="12" borderId="0" xfId="7" applyFont="1" applyFill="1" applyAlignment="1">
      <alignment horizontal="center"/>
    </xf>
    <xf numFmtId="0" fontId="22" fillId="12" borderId="0" xfId="7" applyFont="1" applyFill="1" applyAlignment="1">
      <alignment horizontal="center"/>
    </xf>
    <xf numFmtId="0" fontId="22" fillId="10" borderId="26" xfId="0" applyFont="1" applyFill="1" applyBorder="1" applyAlignment="1">
      <alignment horizontal="left"/>
    </xf>
    <xf numFmtId="0" fontId="29" fillId="0" borderId="9" xfId="0" applyFont="1" applyBorder="1" applyAlignment="1">
      <alignment horizontal="center"/>
    </xf>
    <xf numFmtId="0" fontId="29" fillId="0" borderId="0" xfId="0" applyFont="1" applyAlignment="1">
      <alignment horizontal="center"/>
    </xf>
    <xf numFmtId="0" fontId="33" fillId="0" borderId="9" xfId="0" applyFont="1" applyBorder="1" applyAlignment="1">
      <alignment horizontal="center"/>
    </xf>
    <xf numFmtId="0" fontId="33" fillId="0" borderId="0" xfId="0" applyFont="1" applyAlignment="1">
      <alignment horizontal="center"/>
    </xf>
    <xf numFmtId="0" fontId="34" fillId="0" borderId="9" xfId="0" applyFont="1" applyBorder="1" applyAlignment="1">
      <alignment horizontal="center"/>
    </xf>
    <xf numFmtId="0" fontId="34" fillId="0" borderId="0" xfId="0" applyFont="1" applyAlignment="1">
      <alignment horizontal="center"/>
    </xf>
    <xf numFmtId="0" fontId="22" fillId="0" borderId="13" xfId="0" applyFont="1" applyBorder="1" applyAlignment="1">
      <alignment horizontal="center"/>
    </xf>
    <xf numFmtId="0" fontId="22" fillId="0" borderId="0" xfId="0" applyFont="1" applyAlignment="1">
      <alignment horizontal="center"/>
    </xf>
    <xf numFmtId="0" fontId="22" fillId="5" borderId="0" xfId="0" applyFont="1" applyFill="1" applyAlignment="1">
      <alignment horizontal="left"/>
    </xf>
    <xf numFmtId="0" fontId="51" fillId="16" borderId="15" xfId="5" applyFont="1" applyFill="1" applyBorder="1" applyAlignment="1">
      <alignment horizontal="center" vertical="center" wrapText="1"/>
    </xf>
    <xf numFmtId="0" fontId="51" fillId="16" borderId="24" xfId="5" applyFont="1" applyFill="1" applyBorder="1" applyAlignment="1">
      <alignment horizontal="center" vertical="center" wrapText="1"/>
    </xf>
    <xf numFmtId="0" fontId="25" fillId="16" borderId="10" xfId="0" applyFont="1" applyFill="1" applyBorder="1" applyAlignment="1">
      <alignment horizontal="center" vertical="center"/>
    </xf>
    <xf numFmtId="0" fontId="51" fillId="16" borderId="10" xfId="5" applyFont="1" applyFill="1" applyBorder="1" applyAlignment="1">
      <alignment horizontal="center" vertical="center"/>
    </xf>
    <xf numFmtId="0" fontId="25" fillId="16" borderId="10" xfId="0" applyFont="1" applyFill="1" applyBorder="1" applyAlignment="1">
      <alignment horizontal="center" vertical="center" wrapText="1"/>
    </xf>
    <xf numFmtId="0" fontId="29" fillId="0" borderId="27" xfId="0" applyFont="1" applyBorder="1" applyAlignment="1">
      <alignment horizontal="center"/>
    </xf>
    <xf numFmtId="0" fontId="29" fillId="0" borderId="28" xfId="0" applyFont="1" applyBorder="1" applyAlignment="1">
      <alignment horizontal="center"/>
    </xf>
    <xf numFmtId="0" fontId="29" fillId="0" borderId="29" xfId="0" applyFont="1" applyBorder="1" applyAlignment="1">
      <alignment horizontal="center"/>
    </xf>
    <xf numFmtId="0" fontId="33" fillId="0" borderId="13" xfId="0" applyFont="1" applyBorder="1" applyAlignment="1">
      <alignment horizontal="center"/>
    </xf>
    <xf numFmtId="0" fontId="33" fillId="0" borderId="14" xfId="0" applyFont="1" applyBorder="1" applyAlignment="1">
      <alignment horizontal="center"/>
    </xf>
    <xf numFmtId="0" fontId="34" fillId="0" borderId="13" xfId="0" applyFont="1" applyBorder="1" applyAlignment="1">
      <alignment horizontal="center"/>
    </xf>
    <xf numFmtId="0" fontId="34" fillId="0" borderId="14" xfId="0" applyFont="1" applyBorder="1" applyAlignment="1">
      <alignment horizontal="center"/>
    </xf>
    <xf numFmtId="0" fontId="22" fillId="0" borderId="14" xfId="0" applyFont="1" applyBorder="1" applyAlignment="1">
      <alignment horizontal="center"/>
    </xf>
    <xf numFmtId="0" fontId="22" fillId="5" borderId="14" xfId="0" applyFont="1" applyFill="1" applyBorder="1" applyAlignment="1">
      <alignment horizontal="left"/>
    </xf>
    <xf numFmtId="0" fontId="51" fillId="16" borderId="10" xfId="5" applyFont="1" applyFill="1" applyBorder="1" applyAlignment="1">
      <alignment horizontal="center" textRotation="90"/>
    </xf>
    <xf numFmtId="0" fontId="22" fillId="10" borderId="0" xfId="0" applyFont="1" applyFill="1" applyAlignment="1">
      <alignment horizontal="left"/>
    </xf>
    <xf numFmtId="0" fontId="22" fillId="10" borderId="14" xfId="0" applyFont="1" applyFill="1" applyBorder="1" applyAlignment="1">
      <alignment horizontal="left"/>
    </xf>
    <xf numFmtId="0" fontId="51" fillId="16" borderId="15" xfId="5" applyFont="1" applyFill="1" applyBorder="1" applyAlignment="1">
      <alignment horizontal="center" vertical="center"/>
    </xf>
    <xf numFmtId="0" fontId="51" fillId="16" borderId="24" xfId="5" applyFont="1" applyFill="1" applyBorder="1" applyAlignment="1">
      <alignment horizontal="center" vertical="center"/>
    </xf>
  </cellXfs>
  <cellStyles count="8">
    <cellStyle name="Millares" xfId="1" builtinId="3"/>
    <cellStyle name="Millares 2" xfId="2"/>
    <cellStyle name="Millares 3" xfId="3"/>
    <cellStyle name="Normal" xfId="0" builtinId="0"/>
    <cellStyle name="Normal 2" xfId="4"/>
    <cellStyle name="Normal 2 2" xfId="5"/>
    <cellStyle name="Normal 3" xfId="6"/>
    <cellStyle name="Normal 4" xfId="7"/>
  </cellStyles>
  <dxfs count="30">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indexed="65"/>
        </patternFill>
      </fill>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indexed="65"/>
        </patternFill>
      </fill>
    </dxf>
    <dxf>
      <font>
        <b val="0"/>
        <i val="0"/>
        <strike val="0"/>
        <condense val="0"/>
        <extend val="0"/>
        <outline val="0"/>
        <shadow val="0"/>
        <u val="none"/>
        <vertAlign val="baseline"/>
        <sz val="10"/>
        <color auto="1"/>
        <name val="Calibri"/>
        <scheme val="minor"/>
      </font>
    </dxf>
    <dxf>
      <font>
        <color indexed="20"/>
      </font>
      <fill>
        <patternFill>
          <bgColor indexed="45"/>
        </patternFill>
      </fill>
    </dxf>
  </dxfs>
  <tableStyles count="1" defaultTableStyle="TableStyleMedium9" defaultPivotStyle="PivotStyleLight16">
    <tableStyle name="Invisible"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28575</xdr:rowOff>
    </xdr:to>
    <xdr:pic>
      <xdr:nvPicPr>
        <xdr:cNvPr id="538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550" y="28575"/>
          <a:ext cx="181927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1</xdr:col>
      <xdr:colOff>523875</xdr:colOff>
      <xdr:row>4</xdr:row>
      <xdr:rowOff>152400</xdr:rowOff>
    </xdr:to>
    <xdr:pic>
      <xdr:nvPicPr>
        <xdr:cNvPr id="40148"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47625"/>
          <a:ext cx="182880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49"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0"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1"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2"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3"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4"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5"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6"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7"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8"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153</xdr:row>
      <xdr:rowOff>0</xdr:rowOff>
    </xdr:from>
    <xdr:to>
      <xdr:col>3</xdr:col>
      <xdr:colOff>152400</xdr:colOff>
      <xdr:row>153</xdr:row>
      <xdr:rowOff>0</xdr:rowOff>
    </xdr:to>
    <xdr:pic>
      <xdr:nvPicPr>
        <xdr:cNvPr id="40159"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11331892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638175</xdr:colOff>
      <xdr:row>12</xdr:row>
      <xdr:rowOff>0</xdr:rowOff>
    </xdr:from>
    <xdr:to>
      <xdr:col>3</xdr:col>
      <xdr:colOff>152400</xdr:colOff>
      <xdr:row>12</xdr:row>
      <xdr:rowOff>0</xdr:rowOff>
    </xdr:to>
    <xdr:pic>
      <xdr:nvPicPr>
        <xdr:cNvPr id="40160" name="2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8550" y="68103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152400</xdr:rowOff>
    </xdr:to>
    <xdr:pic>
      <xdr:nvPicPr>
        <xdr:cNvPr id="15606" name="Imagen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47625"/>
          <a:ext cx="1828800"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142875</xdr:colOff>
      <xdr:row>7</xdr:row>
      <xdr:rowOff>0</xdr:rowOff>
    </xdr:to>
    <xdr:pic>
      <xdr:nvPicPr>
        <xdr:cNvPr id="16869"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3475" y="1200150"/>
          <a:ext cx="514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0</xdr:rowOff>
    </xdr:to>
    <xdr:pic>
      <xdr:nvPicPr>
        <xdr:cNvPr id="16870" name="Imagen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8002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422910</xdr:colOff>
      <xdr:row>140</xdr:row>
      <xdr:rowOff>0</xdr:rowOff>
    </xdr:from>
    <xdr:to>
      <xdr:col>5</xdr:col>
      <xdr:colOff>148177</xdr:colOff>
      <xdr:row>140</xdr:row>
      <xdr:rowOff>0</xdr:rowOff>
    </xdr:to>
    <xdr:sp macro="" textlink="">
      <xdr:nvSpPr>
        <xdr:cNvPr id="6" name="Text Box 6"/>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203</xdr:row>
      <xdr:rowOff>158750</xdr:rowOff>
    </xdr:from>
    <xdr:to>
      <xdr:col>5</xdr:col>
      <xdr:colOff>400050</xdr:colOff>
      <xdr:row>203</xdr:row>
      <xdr:rowOff>158750</xdr:rowOff>
    </xdr:to>
    <xdr:sp macro="" textlink="">
      <xdr:nvSpPr>
        <xdr:cNvPr id="25359" name="Text Box 3"/>
        <xdr:cNvSpPr txBox="1">
          <a:spLocks noChangeArrowheads="1"/>
        </xdr:cNvSpPr>
      </xdr:nvSpPr>
      <xdr:spPr bwMode="auto">
        <a:xfrm>
          <a:off x="2070100" y="3328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140</xdr:row>
      <xdr:rowOff>0</xdr:rowOff>
    </xdr:from>
    <xdr:to>
      <xdr:col>5</xdr:col>
      <xdr:colOff>148177</xdr:colOff>
      <xdr:row>140</xdr:row>
      <xdr:rowOff>0</xdr:rowOff>
    </xdr:to>
    <xdr:sp macro="" textlink="">
      <xdr:nvSpPr>
        <xdr:cNvPr id="8" name="Text Box 6"/>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203</xdr:row>
      <xdr:rowOff>158750</xdr:rowOff>
    </xdr:from>
    <xdr:to>
      <xdr:col>5</xdr:col>
      <xdr:colOff>400050</xdr:colOff>
      <xdr:row>203</xdr:row>
      <xdr:rowOff>158750</xdr:rowOff>
    </xdr:to>
    <xdr:sp macro="" textlink="">
      <xdr:nvSpPr>
        <xdr:cNvPr id="25361" name="Text Box 3"/>
        <xdr:cNvSpPr txBox="1">
          <a:spLocks noChangeArrowheads="1"/>
        </xdr:cNvSpPr>
      </xdr:nvSpPr>
      <xdr:spPr bwMode="auto">
        <a:xfrm>
          <a:off x="2070100" y="3328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140</xdr:row>
      <xdr:rowOff>0</xdr:rowOff>
    </xdr:from>
    <xdr:to>
      <xdr:col>5</xdr:col>
      <xdr:colOff>148177</xdr:colOff>
      <xdr:row>140</xdr:row>
      <xdr:rowOff>0</xdr:rowOff>
    </xdr:to>
    <xdr:sp macro="" textlink="">
      <xdr:nvSpPr>
        <xdr:cNvPr id="10" name="Text Box 6"/>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203</xdr:row>
      <xdr:rowOff>158750</xdr:rowOff>
    </xdr:from>
    <xdr:to>
      <xdr:col>5</xdr:col>
      <xdr:colOff>400050</xdr:colOff>
      <xdr:row>203</xdr:row>
      <xdr:rowOff>158750</xdr:rowOff>
    </xdr:to>
    <xdr:sp macro="" textlink="">
      <xdr:nvSpPr>
        <xdr:cNvPr id="25363" name="Text Box 3"/>
        <xdr:cNvSpPr txBox="1">
          <a:spLocks noChangeArrowheads="1"/>
        </xdr:cNvSpPr>
      </xdr:nvSpPr>
      <xdr:spPr bwMode="auto">
        <a:xfrm>
          <a:off x="2070100" y="3328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140</xdr:row>
      <xdr:rowOff>0</xdr:rowOff>
    </xdr:from>
    <xdr:to>
      <xdr:col>5</xdr:col>
      <xdr:colOff>148177</xdr:colOff>
      <xdr:row>140</xdr:row>
      <xdr:rowOff>0</xdr:rowOff>
    </xdr:to>
    <xdr:sp macro="" textlink="">
      <xdr:nvSpPr>
        <xdr:cNvPr id="12" name="Text Box 6"/>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203</xdr:row>
      <xdr:rowOff>158750</xdr:rowOff>
    </xdr:from>
    <xdr:to>
      <xdr:col>5</xdr:col>
      <xdr:colOff>400050</xdr:colOff>
      <xdr:row>203</xdr:row>
      <xdr:rowOff>158750</xdr:rowOff>
    </xdr:to>
    <xdr:sp macro="" textlink="">
      <xdr:nvSpPr>
        <xdr:cNvPr id="25365" name="Text Box 3"/>
        <xdr:cNvSpPr txBox="1">
          <a:spLocks noChangeArrowheads="1"/>
        </xdr:cNvSpPr>
      </xdr:nvSpPr>
      <xdr:spPr bwMode="auto">
        <a:xfrm>
          <a:off x="2070100" y="3328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146</xdr:row>
      <xdr:rowOff>0</xdr:rowOff>
    </xdr:from>
    <xdr:to>
      <xdr:col>5</xdr:col>
      <xdr:colOff>148177</xdr:colOff>
      <xdr:row>146</xdr:row>
      <xdr:rowOff>0</xdr:rowOff>
    </xdr:to>
    <xdr:sp macro="" textlink="">
      <xdr:nvSpPr>
        <xdr:cNvPr id="14" name="Text Box 6"/>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219</xdr:row>
      <xdr:rowOff>158750</xdr:rowOff>
    </xdr:from>
    <xdr:to>
      <xdr:col>5</xdr:col>
      <xdr:colOff>400050</xdr:colOff>
      <xdr:row>219</xdr:row>
      <xdr:rowOff>158750</xdr:rowOff>
    </xdr:to>
    <xdr:sp macro="" textlink="">
      <xdr:nvSpPr>
        <xdr:cNvPr id="25367" name="Text Box 3"/>
        <xdr:cNvSpPr txBox="1">
          <a:spLocks noChangeArrowheads="1"/>
        </xdr:cNvSpPr>
      </xdr:nvSpPr>
      <xdr:spPr bwMode="auto">
        <a:xfrm>
          <a:off x="2070100" y="3582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146</xdr:row>
      <xdr:rowOff>0</xdr:rowOff>
    </xdr:from>
    <xdr:to>
      <xdr:col>5</xdr:col>
      <xdr:colOff>148177</xdr:colOff>
      <xdr:row>146</xdr:row>
      <xdr:rowOff>0</xdr:rowOff>
    </xdr:to>
    <xdr:sp macro="" textlink="">
      <xdr:nvSpPr>
        <xdr:cNvPr id="16" name="Text Box 6"/>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219</xdr:row>
      <xdr:rowOff>158750</xdr:rowOff>
    </xdr:from>
    <xdr:to>
      <xdr:col>5</xdr:col>
      <xdr:colOff>400050</xdr:colOff>
      <xdr:row>219</xdr:row>
      <xdr:rowOff>158750</xdr:rowOff>
    </xdr:to>
    <xdr:sp macro="" textlink="">
      <xdr:nvSpPr>
        <xdr:cNvPr id="25369" name="Text Box 3"/>
        <xdr:cNvSpPr txBox="1">
          <a:spLocks noChangeArrowheads="1"/>
        </xdr:cNvSpPr>
      </xdr:nvSpPr>
      <xdr:spPr bwMode="auto">
        <a:xfrm>
          <a:off x="2070100" y="3582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146</xdr:row>
      <xdr:rowOff>0</xdr:rowOff>
    </xdr:from>
    <xdr:to>
      <xdr:col>5</xdr:col>
      <xdr:colOff>148177</xdr:colOff>
      <xdr:row>146</xdr:row>
      <xdr:rowOff>0</xdr:rowOff>
    </xdr:to>
    <xdr:sp macro="" textlink="">
      <xdr:nvSpPr>
        <xdr:cNvPr id="18" name="Text Box 6"/>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219</xdr:row>
      <xdr:rowOff>158750</xdr:rowOff>
    </xdr:from>
    <xdr:to>
      <xdr:col>5</xdr:col>
      <xdr:colOff>400050</xdr:colOff>
      <xdr:row>219</xdr:row>
      <xdr:rowOff>158750</xdr:rowOff>
    </xdr:to>
    <xdr:sp macro="" textlink="">
      <xdr:nvSpPr>
        <xdr:cNvPr id="25371" name="Text Box 3"/>
        <xdr:cNvSpPr txBox="1">
          <a:spLocks noChangeArrowheads="1"/>
        </xdr:cNvSpPr>
      </xdr:nvSpPr>
      <xdr:spPr bwMode="auto">
        <a:xfrm>
          <a:off x="2070100" y="3582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146</xdr:row>
      <xdr:rowOff>0</xdr:rowOff>
    </xdr:from>
    <xdr:to>
      <xdr:col>5</xdr:col>
      <xdr:colOff>148177</xdr:colOff>
      <xdr:row>146</xdr:row>
      <xdr:rowOff>0</xdr:rowOff>
    </xdr:to>
    <xdr:sp macro="" textlink="">
      <xdr:nvSpPr>
        <xdr:cNvPr id="20" name="Text Box 6"/>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219</xdr:row>
      <xdr:rowOff>158750</xdr:rowOff>
    </xdr:from>
    <xdr:to>
      <xdr:col>5</xdr:col>
      <xdr:colOff>400050</xdr:colOff>
      <xdr:row>219</xdr:row>
      <xdr:rowOff>158750</xdr:rowOff>
    </xdr:to>
    <xdr:sp macro="" textlink="">
      <xdr:nvSpPr>
        <xdr:cNvPr id="25373" name="Text Box 3"/>
        <xdr:cNvSpPr txBox="1">
          <a:spLocks noChangeArrowheads="1"/>
        </xdr:cNvSpPr>
      </xdr:nvSpPr>
      <xdr:spPr bwMode="auto">
        <a:xfrm>
          <a:off x="2070100" y="35826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76200</xdr:rowOff>
    </xdr:to>
    <xdr:pic>
      <xdr:nvPicPr>
        <xdr:cNvPr id="39635" name="Imagen 2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8097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159</xdr:row>
      <xdr:rowOff>158750</xdr:rowOff>
    </xdr:from>
    <xdr:to>
      <xdr:col>5</xdr:col>
      <xdr:colOff>400050</xdr:colOff>
      <xdr:row>159</xdr:row>
      <xdr:rowOff>158750</xdr:rowOff>
    </xdr:to>
    <xdr:sp macro="" textlink="">
      <xdr:nvSpPr>
        <xdr:cNvPr id="25375"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76"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77"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78"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27"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28"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29"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30"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31"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32"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33"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34"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87"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88"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89"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5</xdr:col>
      <xdr:colOff>0</xdr:colOff>
      <xdr:row>159</xdr:row>
      <xdr:rowOff>158750</xdr:rowOff>
    </xdr:from>
    <xdr:to>
      <xdr:col>5</xdr:col>
      <xdr:colOff>400050</xdr:colOff>
      <xdr:row>159</xdr:row>
      <xdr:rowOff>158750</xdr:rowOff>
    </xdr:to>
    <xdr:sp macro="" textlink="">
      <xdr:nvSpPr>
        <xdr:cNvPr id="25390" name="Text Box 3"/>
        <xdr:cNvSpPr txBox="1">
          <a:spLocks noChangeArrowheads="1"/>
        </xdr:cNvSpPr>
      </xdr:nvSpPr>
      <xdr:spPr bwMode="auto">
        <a:xfrm>
          <a:off x="2070100" y="26301700"/>
          <a:ext cx="419100" cy="0"/>
        </a:xfrm>
        <a:prstGeom prst="rect">
          <a:avLst/>
        </a:prstGeom>
        <a:noFill/>
        <a:ln>
          <a:noFill/>
        </a:ln>
      </xdr:spPr>
      <xdr:txBody>
        <a:bodyPr vertOverflow="clip" wrap="square" lIns="27432" tIns="22860" rIns="0" bIns="0" anchor="t" upright="1"/>
        <a:lstStyle/>
        <a:p>
          <a:pPr algn="l" rtl="0">
            <a:defRPr sz="1000"/>
          </a:pPr>
          <a:r>
            <a:rPr lang="es-ES" sz="1000" b="1" i="0" u="none" strike="noStrike" baseline="0">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39"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40"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41"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42"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43"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44"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4</xdr:col>
      <xdr:colOff>422910</xdr:colOff>
      <xdr:row>116</xdr:row>
      <xdr:rowOff>0</xdr:rowOff>
    </xdr:from>
    <xdr:to>
      <xdr:col>5</xdr:col>
      <xdr:colOff>148177</xdr:colOff>
      <xdr:row>116</xdr:row>
      <xdr:rowOff>0</xdr:rowOff>
    </xdr:to>
    <xdr:sp macro="" textlink="">
      <xdr:nvSpPr>
        <xdr:cNvPr id="45" name="Text Box 6"/>
        <xdr:cNvSpPr txBox="1">
          <a:spLocks noChangeArrowheads="1"/>
        </xdr:cNvSpPr>
      </xdr:nvSpPr>
      <xdr:spPr bwMode="auto">
        <a:xfrm>
          <a:off x="2014855" y="19583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153670</xdr:rowOff>
    </xdr:from>
    <xdr:to>
      <xdr:col>5</xdr:col>
      <xdr:colOff>408799</xdr:colOff>
      <xdr:row>172</xdr:row>
      <xdr:rowOff>154305</xdr:rowOff>
    </xdr:to>
    <xdr:sp macro="" textlink="">
      <xdr:nvSpPr>
        <xdr:cNvPr id="46" name="Text Box 3"/>
        <xdr:cNvSpPr txBox="1">
          <a:spLocks noChangeArrowheads="1"/>
        </xdr:cNvSpPr>
      </xdr:nvSpPr>
      <xdr:spPr bwMode="auto">
        <a:xfrm>
          <a:off x="2012950" y="28811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12700</xdr:colOff>
      <xdr:row>140</xdr:row>
      <xdr:rowOff>0</xdr:rowOff>
    </xdr:from>
    <xdr:to>
      <xdr:col>5</xdr:col>
      <xdr:colOff>149380</xdr:colOff>
      <xdr:row>140</xdr:row>
      <xdr:rowOff>0</xdr:rowOff>
    </xdr:to>
    <xdr:sp macro="" textlink="">
      <xdr:nvSpPr>
        <xdr:cNvPr id="3" name="Text Box 6"/>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402115</xdr:colOff>
      <xdr:row>204</xdr:row>
      <xdr:rowOff>635</xdr:rowOff>
    </xdr:to>
    <xdr:sp macro="" textlink="">
      <xdr:nvSpPr>
        <xdr:cNvPr id="4" name="Text Box 3"/>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149380</xdr:colOff>
      <xdr:row>140</xdr:row>
      <xdr:rowOff>0</xdr:rowOff>
    </xdr:to>
    <xdr:sp macro="" textlink="">
      <xdr:nvSpPr>
        <xdr:cNvPr id="5" name="Text Box 6"/>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402115</xdr:colOff>
      <xdr:row>204</xdr:row>
      <xdr:rowOff>635</xdr:rowOff>
    </xdr:to>
    <xdr:sp macro="" textlink="">
      <xdr:nvSpPr>
        <xdr:cNvPr id="6" name="Text Box 3"/>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149380</xdr:colOff>
      <xdr:row>140</xdr:row>
      <xdr:rowOff>0</xdr:rowOff>
    </xdr:to>
    <xdr:sp macro="" textlink="">
      <xdr:nvSpPr>
        <xdr:cNvPr id="7" name="Text Box 6"/>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402115</xdr:colOff>
      <xdr:row>204</xdr:row>
      <xdr:rowOff>635</xdr:rowOff>
    </xdr:to>
    <xdr:sp macro="" textlink="">
      <xdr:nvSpPr>
        <xdr:cNvPr id="8" name="Text Box 3"/>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140</xdr:row>
      <xdr:rowOff>0</xdr:rowOff>
    </xdr:from>
    <xdr:to>
      <xdr:col>5</xdr:col>
      <xdr:colOff>149380</xdr:colOff>
      <xdr:row>140</xdr:row>
      <xdr:rowOff>0</xdr:rowOff>
    </xdr:to>
    <xdr:sp macro="" textlink="">
      <xdr:nvSpPr>
        <xdr:cNvPr id="9" name="Text Box 6"/>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204</xdr:row>
      <xdr:rowOff>0</xdr:rowOff>
    </xdr:from>
    <xdr:to>
      <xdr:col>5</xdr:col>
      <xdr:colOff>402115</xdr:colOff>
      <xdr:row>204</xdr:row>
      <xdr:rowOff>635</xdr:rowOff>
    </xdr:to>
    <xdr:sp macro="" textlink="">
      <xdr:nvSpPr>
        <xdr:cNvPr id="10" name="Text Box 3"/>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149380</xdr:colOff>
      <xdr:row>146</xdr:row>
      <xdr:rowOff>0</xdr:rowOff>
    </xdr:to>
    <xdr:sp macro="" textlink="">
      <xdr:nvSpPr>
        <xdr:cNvPr id="11" name="Text Box 6"/>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402115</xdr:colOff>
      <xdr:row>220</xdr:row>
      <xdr:rowOff>635</xdr:rowOff>
    </xdr:to>
    <xdr:sp macro="" textlink="">
      <xdr:nvSpPr>
        <xdr:cNvPr id="12" name="Text Box 3"/>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149380</xdr:colOff>
      <xdr:row>146</xdr:row>
      <xdr:rowOff>0</xdr:rowOff>
    </xdr:to>
    <xdr:sp macro="" textlink="">
      <xdr:nvSpPr>
        <xdr:cNvPr id="13" name="Text Box 6"/>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402115</xdr:colOff>
      <xdr:row>220</xdr:row>
      <xdr:rowOff>635</xdr:rowOff>
    </xdr:to>
    <xdr:sp macro="" textlink="">
      <xdr:nvSpPr>
        <xdr:cNvPr id="14" name="Text Box 3"/>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149380</xdr:colOff>
      <xdr:row>146</xdr:row>
      <xdr:rowOff>0</xdr:rowOff>
    </xdr:to>
    <xdr:sp macro="" textlink="">
      <xdr:nvSpPr>
        <xdr:cNvPr id="15" name="Text Box 6"/>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402115</xdr:colOff>
      <xdr:row>220</xdr:row>
      <xdr:rowOff>635</xdr:rowOff>
    </xdr:to>
    <xdr:sp macro="" textlink="">
      <xdr:nvSpPr>
        <xdr:cNvPr id="16" name="Text Box 3"/>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146</xdr:row>
      <xdr:rowOff>0</xdr:rowOff>
    </xdr:from>
    <xdr:to>
      <xdr:col>5</xdr:col>
      <xdr:colOff>149380</xdr:colOff>
      <xdr:row>146</xdr:row>
      <xdr:rowOff>0</xdr:rowOff>
    </xdr:to>
    <xdr:sp macro="" textlink="">
      <xdr:nvSpPr>
        <xdr:cNvPr id="17" name="Text Box 6"/>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220</xdr:row>
      <xdr:rowOff>0</xdr:rowOff>
    </xdr:from>
    <xdr:to>
      <xdr:col>5</xdr:col>
      <xdr:colOff>402115</xdr:colOff>
      <xdr:row>220</xdr:row>
      <xdr:rowOff>635</xdr:rowOff>
    </xdr:to>
    <xdr:sp macro="" textlink="">
      <xdr:nvSpPr>
        <xdr:cNvPr id="18" name="Text Box 3"/>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123825</xdr:colOff>
      <xdr:row>0</xdr:row>
      <xdr:rowOff>66675</xdr:rowOff>
    </xdr:from>
    <xdr:to>
      <xdr:col>5</xdr:col>
      <xdr:colOff>190500</xdr:colOff>
      <xdr:row>4</xdr:row>
      <xdr:rowOff>133350</xdr:rowOff>
    </xdr:to>
    <xdr:pic>
      <xdr:nvPicPr>
        <xdr:cNvPr id="38780" name="Imagen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66675"/>
          <a:ext cx="18288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3175</xdr:colOff>
      <xdr:row>160</xdr:row>
      <xdr:rowOff>0</xdr:rowOff>
    </xdr:from>
    <xdr:to>
      <xdr:col>5</xdr:col>
      <xdr:colOff>402115</xdr:colOff>
      <xdr:row>160</xdr:row>
      <xdr:rowOff>635</xdr:rowOff>
    </xdr:to>
    <xdr:sp macro="" textlink="">
      <xdr:nvSpPr>
        <xdr:cNvPr id="20" name="Text Box 3"/>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402115</xdr:colOff>
      <xdr:row>160</xdr:row>
      <xdr:rowOff>635</xdr:rowOff>
    </xdr:to>
    <xdr:sp macro="" textlink="">
      <xdr:nvSpPr>
        <xdr:cNvPr id="21" name="Text Box 3"/>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402115</xdr:colOff>
      <xdr:row>160</xdr:row>
      <xdr:rowOff>635</xdr:rowOff>
    </xdr:to>
    <xdr:sp macro="" textlink="">
      <xdr:nvSpPr>
        <xdr:cNvPr id="22" name="Text Box 3"/>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160</xdr:row>
      <xdr:rowOff>0</xdr:rowOff>
    </xdr:from>
    <xdr:to>
      <xdr:col>5</xdr:col>
      <xdr:colOff>402115</xdr:colOff>
      <xdr:row>160</xdr:row>
      <xdr:rowOff>635</xdr:rowOff>
    </xdr:to>
    <xdr:sp macro="" textlink="">
      <xdr:nvSpPr>
        <xdr:cNvPr id="23" name="Text Box 3"/>
        <xdr:cNvSpPr txBox="1">
          <a:spLocks noChangeArrowheads="1"/>
        </xdr:cNvSpPr>
      </xdr:nvSpPr>
      <xdr:spPr bwMode="auto">
        <a:xfrm>
          <a:off x="1955800" y="398887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149380</xdr:colOff>
      <xdr:row>116</xdr:row>
      <xdr:rowOff>0</xdr:rowOff>
    </xdr:to>
    <xdr:sp macro="" textlink="">
      <xdr:nvSpPr>
        <xdr:cNvPr id="24" name="Text Box 6"/>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402115</xdr:colOff>
      <xdr:row>172</xdr:row>
      <xdr:rowOff>635</xdr:rowOff>
    </xdr:to>
    <xdr:sp macro="" textlink="">
      <xdr:nvSpPr>
        <xdr:cNvPr id="25" name="Text Box 3"/>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149380</xdr:colOff>
      <xdr:row>116</xdr:row>
      <xdr:rowOff>0</xdr:rowOff>
    </xdr:to>
    <xdr:sp macro="" textlink="">
      <xdr:nvSpPr>
        <xdr:cNvPr id="26" name="Text Box 6"/>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402115</xdr:colOff>
      <xdr:row>172</xdr:row>
      <xdr:rowOff>635</xdr:rowOff>
    </xdr:to>
    <xdr:sp macro="" textlink="">
      <xdr:nvSpPr>
        <xdr:cNvPr id="27" name="Text Box 3"/>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149380</xdr:colOff>
      <xdr:row>116</xdr:row>
      <xdr:rowOff>0</xdr:rowOff>
    </xdr:to>
    <xdr:sp macro="" textlink="">
      <xdr:nvSpPr>
        <xdr:cNvPr id="28" name="Text Box 6"/>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402115</xdr:colOff>
      <xdr:row>172</xdr:row>
      <xdr:rowOff>635</xdr:rowOff>
    </xdr:to>
    <xdr:sp macro="" textlink="">
      <xdr:nvSpPr>
        <xdr:cNvPr id="29" name="Text Box 3"/>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12700</xdr:colOff>
      <xdr:row>116</xdr:row>
      <xdr:rowOff>0</xdr:rowOff>
    </xdr:from>
    <xdr:to>
      <xdr:col>5</xdr:col>
      <xdr:colOff>149380</xdr:colOff>
      <xdr:row>116</xdr:row>
      <xdr:rowOff>0</xdr:rowOff>
    </xdr:to>
    <xdr:sp macro="" textlink="">
      <xdr:nvSpPr>
        <xdr:cNvPr id="30" name="Text Box 6"/>
        <xdr:cNvSpPr txBox="1">
          <a:spLocks noChangeArrowheads="1"/>
        </xdr:cNvSpPr>
      </xdr:nvSpPr>
      <xdr:spPr bwMode="auto">
        <a:xfrm>
          <a:off x="1957705" y="2839402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0</xdr:rowOff>
    </xdr:from>
    <xdr:to>
      <xdr:col>5</xdr:col>
      <xdr:colOff>402115</xdr:colOff>
      <xdr:row>172</xdr:row>
      <xdr:rowOff>635</xdr:rowOff>
    </xdr:to>
    <xdr:sp macro="" textlink="">
      <xdr:nvSpPr>
        <xdr:cNvPr id="31" name="Text Box 3"/>
        <xdr:cNvSpPr txBox="1">
          <a:spLocks noChangeArrowheads="1"/>
        </xdr:cNvSpPr>
      </xdr:nvSpPr>
      <xdr:spPr bwMode="auto">
        <a:xfrm>
          <a:off x="1955800" y="4274629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nsrd-my.sharepoint.com/Users/Dell%20Inspiron/Downloads/Form.%20Presupuesto%20Gerencia%20Area,%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nsrd-my.sharepoint.com/Users/Dell%20Inspiron/Desktop/POA/POA2018/Matriz%20Presupuesto%20PO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nsrd-my.sharepoint.com/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sheetData sheetId="1"/>
      <sheetData sheetId="2"/>
      <sheetData sheetId="3"/>
      <sheetData sheetId="4">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PNE2"/>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tables/table1.xml><?xml version="1.0" encoding="utf-8"?>
<table xmlns="http://schemas.openxmlformats.org/spreadsheetml/2006/main" id="1" name="Tabla1" displayName="Tabla1" ref="B7:N1456" headerRowDxfId="2" dataDxfId="1" totalsRowDxfId="0">
  <autoFilter ref="B7:N1456"/>
  <tableColumns count="13">
    <tableColumn id="13" name="ID_Dependendencia" dataDxfId="27" totalsRowDxfId="28">
      <calculatedColumnFormula>IF(PPNE2.1!$G8="","",CONCATENATE(PPNE2.1!$C8,".",PPNE2.1!$D8,".",PPNE2.1!$E8,".",PPNE2.1!$F8))</calculatedColumnFormula>
    </tableColumn>
    <tableColumn id="14" name="POA" dataDxfId="25" totalsRowDxfId="26">
      <calculatedColumnFormula>IF(PPNE2.1!$G8="","",'[3]Formulario PPGR1'!#REF!)</calculatedColumnFormula>
    </tableColumn>
    <tableColumn id="15" name="SRS" dataDxfId="23" totalsRowDxfId="24"/>
    <tableColumn id="16" name="AREA" dataDxfId="21" totalsRowDxfId="22"/>
    <tableColumn id="17" name="TIPO" dataDxfId="19" totalsRowDxfId="20">
      <calculatedColumnFormula>IF(PPNE2.1!$G8="","",'[3]Formulario PPGR1'!#REF!)</calculatedColumnFormula>
    </tableColumn>
    <tableColumn id="1" name="Código_Actividad" totalsRowLabel="Total" dataDxfId="17" totalsRowDxfId="18"/>
    <tableColumn id="3" name="Insumos" dataDxfId="15" totalsRowDxfId="16"/>
    <tableColumn id="4" name="Unidad de Medida" dataDxfId="13" totalsRowDxfId="14"/>
    <tableColumn id="5" name="Cantidad de Insumos" dataDxfId="11" totalsRowDxfId="12"/>
    <tableColumn id="6" name="Precio Unitario" dataDxfId="9" totalsRowDxfId="10"/>
    <tableColumn id="7" name="Valor Total" totalsRowFunction="sum" dataDxfId="7" totalsRowDxfId="8">
      <calculatedColumnFormula>+PPNE2.1!$K8*PPNE2.1!$J8</calculatedColumnFormula>
    </tableColumn>
    <tableColumn id="8" name="Código Presupuestario" dataDxfId="5" totalsRowDxfId="6"/>
    <tableColumn id="9" name="Fuente de Financiamiento" dataDxfId="3" totalsRowDxfId="4"/>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S297"/>
  <sheetViews>
    <sheetView showGridLines="0" tabSelected="1" zoomScaleNormal="100" workbookViewId="0">
      <selection activeCell="G3" sqref="G3"/>
    </sheetView>
  </sheetViews>
  <sheetFormatPr baseColWidth="10" defaultRowHeight="12.75"/>
  <cols>
    <col min="1" max="1" width="33.42578125" style="14" customWidth="1"/>
    <col min="2" max="3" width="13.5703125" style="14" customWidth="1"/>
    <col min="4" max="4" width="16.140625" style="14" customWidth="1"/>
    <col min="5" max="5" width="16" style="14" customWidth="1"/>
    <col min="6" max="6" width="13.42578125" style="14" customWidth="1"/>
    <col min="7" max="9" width="13.5703125" style="14" customWidth="1"/>
    <col min="10" max="10" width="11.42578125" style="57" customWidth="1"/>
    <col min="11" max="11" width="13.85546875" style="57" customWidth="1"/>
    <col min="12" max="71" width="11.42578125" style="57" customWidth="1"/>
  </cols>
  <sheetData>
    <row r="1" spans="1:19">
      <c r="B1" s="79"/>
      <c r="C1" s="79"/>
      <c r="D1" s="79"/>
      <c r="E1" s="79"/>
      <c r="F1" s="79"/>
      <c r="G1" s="79"/>
      <c r="H1" s="79"/>
      <c r="I1" s="79"/>
    </row>
    <row r="2" spans="1:19" ht="15.75">
      <c r="B2" s="80" t="s">
        <v>270</v>
      </c>
      <c r="C2" s="80"/>
      <c r="D2" s="80"/>
      <c r="E2" s="80"/>
      <c r="F2" s="80"/>
      <c r="G2" s="80"/>
      <c r="H2" s="80"/>
      <c r="I2" s="80"/>
    </row>
    <row r="3" spans="1:19" ht="15">
      <c r="B3" s="81" t="s">
        <v>271</v>
      </c>
      <c r="C3" s="81"/>
      <c r="D3" s="81"/>
      <c r="E3" s="81"/>
      <c r="F3" s="81"/>
      <c r="G3" s="81"/>
      <c r="H3" s="81"/>
      <c r="I3" s="81"/>
      <c r="K3" s="57">
        <v>2022</v>
      </c>
      <c r="L3" s="57">
        <v>2023</v>
      </c>
      <c r="M3" s="57">
        <v>2024</v>
      </c>
    </row>
    <row r="4" spans="1:19">
      <c r="B4" s="82" t="s">
        <v>47</v>
      </c>
      <c r="C4" s="82"/>
      <c r="D4" s="82"/>
      <c r="E4" s="82"/>
      <c r="F4" s="82"/>
      <c r="G4" s="82"/>
      <c r="H4" s="82"/>
      <c r="I4" s="82"/>
      <c r="K4" s="57" t="s">
        <v>272</v>
      </c>
      <c r="L4" s="57" t="s">
        <v>273</v>
      </c>
      <c r="M4" s="57" t="s">
        <v>274</v>
      </c>
      <c r="N4" s="57" t="s">
        <v>275</v>
      </c>
      <c r="O4" s="57" t="s">
        <v>276</v>
      </c>
      <c r="P4" s="57" t="s">
        <v>277</v>
      </c>
      <c r="Q4" s="57" t="s">
        <v>278</v>
      </c>
      <c r="R4" s="57" t="s">
        <v>279</v>
      </c>
      <c r="S4" s="57" t="s">
        <v>280</v>
      </c>
    </row>
    <row r="5" spans="1:19">
      <c r="A5" s="84"/>
      <c r="B5" s="82" t="s">
        <v>281</v>
      </c>
      <c r="C5" s="83">
        <v>2024</v>
      </c>
      <c r="D5" s="82"/>
      <c r="F5" s="82"/>
      <c r="G5" s="84"/>
      <c r="H5" s="84"/>
    </row>
    <row r="6" spans="1:19">
      <c r="A6" s="4" t="s">
        <v>214</v>
      </c>
      <c r="B6" s="504" t="s">
        <v>272</v>
      </c>
      <c r="C6" s="504"/>
      <c r="D6" s="504"/>
      <c r="E6" s="504"/>
      <c r="F6" s="504"/>
      <c r="G6" s="504"/>
      <c r="H6" s="504"/>
      <c r="I6" s="505"/>
    </row>
    <row r="7" spans="1:19">
      <c r="A7" s="55" t="s">
        <v>924</v>
      </c>
      <c r="B7" s="502" t="s">
        <v>1488</v>
      </c>
      <c r="C7" s="502"/>
      <c r="D7" s="502"/>
      <c r="E7" s="502"/>
      <c r="F7" s="502"/>
      <c r="G7" s="502"/>
      <c r="H7" s="502"/>
      <c r="I7" s="503"/>
    </row>
    <row r="8" spans="1:19" ht="12.75" customHeight="1">
      <c r="A8" s="506" t="s">
        <v>36</v>
      </c>
      <c r="B8" s="500" t="s">
        <v>1</v>
      </c>
      <c r="C8" s="500" t="s">
        <v>1076</v>
      </c>
      <c r="D8" s="500" t="s">
        <v>1077</v>
      </c>
      <c r="E8" s="500" t="s">
        <v>1078</v>
      </c>
      <c r="F8" s="508" t="s">
        <v>43</v>
      </c>
      <c r="G8" s="508"/>
      <c r="H8" s="508"/>
      <c r="I8" s="508"/>
      <c r="K8" s="500" t="s">
        <v>1079</v>
      </c>
    </row>
    <row r="9" spans="1:19" ht="31.5" customHeight="1">
      <c r="A9" s="507"/>
      <c r="B9" s="501"/>
      <c r="C9" s="501"/>
      <c r="D9" s="501"/>
      <c r="E9" s="501"/>
      <c r="F9" s="6" t="s">
        <v>5</v>
      </c>
      <c r="G9" s="6" t="s">
        <v>6</v>
      </c>
      <c r="H9" s="6" t="s">
        <v>7</v>
      </c>
      <c r="I9" s="6" t="s">
        <v>8</v>
      </c>
      <c r="K9" s="501"/>
    </row>
    <row r="10" spans="1:19">
      <c r="A10" s="7" t="s">
        <v>12</v>
      </c>
      <c r="B10" s="8" t="s">
        <v>13</v>
      </c>
      <c r="C10" s="69">
        <f>SUM(C11:C12)</f>
        <v>100336</v>
      </c>
      <c r="D10" s="67">
        <f t="shared" ref="D10:I10" si="0">SUM(D11:D12)</f>
        <v>110088</v>
      </c>
      <c r="E10" s="67">
        <f t="shared" si="0"/>
        <v>120804.25865313175</v>
      </c>
      <c r="F10" s="67">
        <f t="shared" si="0"/>
        <v>22952.83</v>
      </c>
      <c r="G10" s="67">
        <f t="shared" si="0"/>
        <v>33825.19</v>
      </c>
      <c r="H10" s="67">
        <f t="shared" si="0"/>
        <v>20536.73</v>
      </c>
      <c r="I10" s="67">
        <f t="shared" si="0"/>
        <v>44697.57</v>
      </c>
      <c r="K10" s="67">
        <f>SUM(K11:K12)</f>
        <v>45870</v>
      </c>
    </row>
    <row r="11" spans="1:19">
      <c r="A11" s="9" t="s">
        <v>14</v>
      </c>
      <c r="B11" s="77"/>
      <c r="C11" s="78">
        <v>40634</v>
      </c>
      <c r="D11" s="66">
        <v>45213.599999999999</v>
      </c>
      <c r="E11" s="251">
        <f>IF(C11="",0,(D11/C11)*D11)</f>
        <v>50309.337622680512</v>
      </c>
      <c r="F11" s="78">
        <v>9558.7999999999993</v>
      </c>
      <c r="G11" s="78">
        <v>14086.61</v>
      </c>
      <c r="H11" s="78">
        <v>8552.59</v>
      </c>
      <c r="I11" s="78">
        <v>18614.45</v>
      </c>
      <c r="K11" s="78">
        <v>18839</v>
      </c>
    </row>
    <row r="12" spans="1:19">
      <c r="A12" s="9" t="s">
        <v>15</v>
      </c>
      <c r="B12" s="77"/>
      <c r="C12" s="78">
        <v>59702</v>
      </c>
      <c r="D12" s="66">
        <v>64874.400000000001</v>
      </c>
      <c r="E12" s="251">
        <f>IF(C12="",0,(D12/C12)*D12)</f>
        <v>70494.921030451238</v>
      </c>
      <c r="F12" s="70">
        <v>13394.03</v>
      </c>
      <c r="G12" s="70">
        <v>19738.580000000002</v>
      </c>
      <c r="H12" s="70">
        <v>11984.14</v>
      </c>
      <c r="I12" s="70">
        <v>26083.119999999999</v>
      </c>
      <c r="K12" s="70">
        <v>27031</v>
      </c>
    </row>
    <row r="13" spans="1:19" ht="15" customHeight="1">
      <c r="A13" s="7" t="s">
        <v>16</v>
      </c>
      <c r="B13" s="8" t="s">
        <v>13</v>
      </c>
      <c r="C13" s="69">
        <f>SUM(C14)</f>
        <v>61092</v>
      </c>
      <c r="D13" s="68">
        <f t="shared" ref="D13:K13" si="1">D14</f>
        <v>84326.399999999994</v>
      </c>
      <c r="E13" s="67">
        <f t="shared" si="1"/>
        <v>116397.26538597525</v>
      </c>
      <c r="F13" s="68">
        <f t="shared" si="1"/>
        <v>22115</v>
      </c>
      <c r="G13" s="68">
        <f t="shared" si="1"/>
        <v>32591</v>
      </c>
      <c r="H13" s="68">
        <f t="shared" si="1"/>
        <v>19788</v>
      </c>
      <c r="I13" s="67">
        <f t="shared" si="1"/>
        <v>43067</v>
      </c>
      <c r="K13" s="67">
        <f t="shared" si="1"/>
        <v>35136</v>
      </c>
    </row>
    <row r="14" spans="1:19">
      <c r="A14" s="9" t="s">
        <v>56</v>
      </c>
      <c r="B14" s="77"/>
      <c r="C14" s="78">
        <v>61092</v>
      </c>
      <c r="D14" s="66">
        <v>84326.399999999994</v>
      </c>
      <c r="E14" s="251">
        <f>IF(C14="",0,(D14/C14)*D14)</f>
        <v>116397.26538597525</v>
      </c>
      <c r="F14" s="71">
        <v>22115</v>
      </c>
      <c r="G14" s="71">
        <v>32591</v>
      </c>
      <c r="H14" s="71">
        <v>19788</v>
      </c>
      <c r="I14" s="71">
        <v>43067</v>
      </c>
      <c r="K14" s="71">
        <v>35136</v>
      </c>
    </row>
    <row r="15" spans="1:19">
      <c r="A15" s="7" t="s">
        <v>9</v>
      </c>
      <c r="B15" s="8" t="s">
        <v>10</v>
      </c>
      <c r="C15" s="69">
        <f t="shared" ref="C15:I15" si="2">SUM(C16:C28)</f>
        <v>4288</v>
      </c>
      <c r="D15" s="67">
        <f t="shared" si="2"/>
        <v>4735.7999999999993</v>
      </c>
      <c r="E15" s="67" t="e">
        <f t="shared" si="2"/>
        <v>#DIV/0!</v>
      </c>
      <c r="F15" s="67">
        <f t="shared" si="2"/>
        <v>1047</v>
      </c>
      <c r="G15" s="67">
        <f t="shared" si="2"/>
        <v>1543</v>
      </c>
      <c r="H15" s="67">
        <f t="shared" si="2"/>
        <v>937</v>
      </c>
      <c r="I15" s="67">
        <f t="shared" si="2"/>
        <v>2043</v>
      </c>
      <c r="K15" s="67">
        <f>SUM(K16:K28)</f>
        <v>1972</v>
      </c>
    </row>
    <row r="16" spans="1:19">
      <c r="A16" s="10" t="s">
        <v>1081</v>
      </c>
      <c r="B16" s="77"/>
      <c r="C16" s="78">
        <v>0</v>
      </c>
      <c r="D16" s="66">
        <f>(K16/5)*12</f>
        <v>0</v>
      </c>
      <c r="E16" s="251" t="e">
        <f t="shared" ref="E16:E28" si="3">IF(C16="",0,(D16/C16)*D16)</f>
        <v>#DIV/0!</v>
      </c>
      <c r="F16" s="70">
        <v>0</v>
      </c>
      <c r="G16" s="70">
        <v>0</v>
      </c>
      <c r="H16" s="70">
        <v>0</v>
      </c>
      <c r="I16" s="70">
        <v>0</v>
      </c>
      <c r="K16" s="70">
        <v>0</v>
      </c>
    </row>
    <row r="17" spans="1:11">
      <c r="A17" s="10" t="s">
        <v>1082</v>
      </c>
      <c r="B17" s="77"/>
      <c r="C17" s="78">
        <v>254</v>
      </c>
      <c r="D17" s="66">
        <v>249.6</v>
      </c>
      <c r="E17" s="251">
        <f t="shared" si="3"/>
        <v>245.27622047244094</v>
      </c>
      <c r="F17" s="70">
        <v>47</v>
      </c>
      <c r="G17" s="70">
        <v>69</v>
      </c>
      <c r="H17" s="70">
        <v>42</v>
      </c>
      <c r="I17" s="70">
        <v>97</v>
      </c>
      <c r="K17" s="70">
        <v>104</v>
      </c>
    </row>
    <row r="18" spans="1:11">
      <c r="A18" s="10" t="s">
        <v>1083</v>
      </c>
      <c r="B18" s="77"/>
      <c r="C18" s="78">
        <v>302</v>
      </c>
      <c r="D18" s="66">
        <v>331.2</v>
      </c>
      <c r="E18" s="251">
        <f t="shared" si="3"/>
        <v>363.2233112582781</v>
      </c>
      <c r="F18" s="70">
        <v>69</v>
      </c>
      <c r="G18" s="70">
        <v>102</v>
      </c>
      <c r="H18" s="70">
        <v>62</v>
      </c>
      <c r="I18" s="70">
        <v>134</v>
      </c>
      <c r="K18" s="70">
        <v>138</v>
      </c>
    </row>
    <row r="19" spans="1:11">
      <c r="A19" s="10" t="s">
        <v>1084</v>
      </c>
      <c r="B19" s="77"/>
      <c r="C19" s="78">
        <v>2452</v>
      </c>
      <c r="D19" s="66">
        <v>2736.6</v>
      </c>
      <c r="E19" s="251">
        <f t="shared" si="3"/>
        <v>3054.2330995106031</v>
      </c>
      <c r="F19" s="70">
        <v>579</v>
      </c>
      <c r="G19" s="70">
        <v>853</v>
      </c>
      <c r="H19" s="70">
        <v>518</v>
      </c>
      <c r="I19" s="70">
        <v>1128</v>
      </c>
      <c r="K19" s="70">
        <v>1139</v>
      </c>
    </row>
    <row r="20" spans="1:11">
      <c r="A20" s="10" t="s">
        <v>1085</v>
      </c>
      <c r="B20" s="77"/>
      <c r="C20" s="78">
        <v>681</v>
      </c>
      <c r="D20" s="66">
        <v>679.2</v>
      </c>
      <c r="E20" s="251">
        <f t="shared" si="3"/>
        <v>677.40475770925116</v>
      </c>
      <c r="F20" s="70">
        <v>129</v>
      </c>
      <c r="G20" s="70">
        <v>190</v>
      </c>
      <c r="H20" s="70">
        <v>115</v>
      </c>
      <c r="I20" s="70">
        <v>251</v>
      </c>
      <c r="K20" s="70">
        <v>283</v>
      </c>
    </row>
    <row r="21" spans="1:11">
      <c r="A21" s="10" t="s">
        <v>1086</v>
      </c>
      <c r="B21" s="77"/>
      <c r="C21" s="78">
        <v>50</v>
      </c>
      <c r="D21" s="66">
        <v>136.80000000000001</v>
      </c>
      <c r="E21" s="251">
        <f t="shared" si="3"/>
        <v>374.28480000000008</v>
      </c>
      <c r="F21" s="70">
        <v>71</v>
      </c>
      <c r="G21" s="70">
        <v>105</v>
      </c>
      <c r="H21" s="70">
        <v>64</v>
      </c>
      <c r="I21" s="70">
        <v>138</v>
      </c>
      <c r="K21" s="70">
        <v>57</v>
      </c>
    </row>
    <row r="22" spans="1:11">
      <c r="A22" s="10" t="s">
        <v>1087</v>
      </c>
      <c r="B22" s="77"/>
      <c r="C22" s="78">
        <v>31</v>
      </c>
      <c r="D22" s="66">
        <v>67.2</v>
      </c>
      <c r="E22" s="251">
        <f t="shared" si="3"/>
        <v>145.67225806451614</v>
      </c>
      <c r="F22" s="70">
        <v>28</v>
      </c>
      <c r="G22" s="70">
        <v>41</v>
      </c>
      <c r="H22" s="70">
        <v>25</v>
      </c>
      <c r="I22" s="70">
        <v>54</v>
      </c>
      <c r="K22" s="70">
        <v>28</v>
      </c>
    </row>
    <row r="23" spans="1:11">
      <c r="A23" s="10" t="s">
        <v>1088</v>
      </c>
      <c r="B23" s="77"/>
      <c r="C23" s="78">
        <v>1</v>
      </c>
      <c r="D23" s="66">
        <f>(K23/5)*12</f>
        <v>0</v>
      </c>
      <c r="E23" s="251">
        <f t="shared" si="3"/>
        <v>0</v>
      </c>
      <c r="F23" s="70">
        <v>0</v>
      </c>
      <c r="G23" s="70">
        <v>0</v>
      </c>
      <c r="H23" s="70">
        <v>0</v>
      </c>
      <c r="I23" s="70">
        <v>0</v>
      </c>
      <c r="K23" s="70">
        <v>0</v>
      </c>
    </row>
    <row r="24" spans="1:11">
      <c r="A24" s="10" t="s">
        <v>1089</v>
      </c>
      <c r="B24" s="77"/>
      <c r="C24" s="78">
        <v>313</v>
      </c>
      <c r="D24" s="66">
        <v>230.4</v>
      </c>
      <c r="E24" s="251">
        <f t="shared" si="3"/>
        <v>169.5979552715655</v>
      </c>
      <c r="F24" s="70">
        <v>32</v>
      </c>
      <c r="G24" s="70">
        <v>47</v>
      </c>
      <c r="H24" s="70">
        <v>29</v>
      </c>
      <c r="I24" s="70">
        <v>63</v>
      </c>
      <c r="K24" s="70">
        <v>96</v>
      </c>
    </row>
    <row r="25" spans="1:11">
      <c r="A25" s="10" t="s">
        <v>1090</v>
      </c>
      <c r="B25" s="77"/>
      <c r="C25" s="78">
        <v>10</v>
      </c>
      <c r="D25" s="66">
        <v>21.6</v>
      </c>
      <c r="E25" s="251">
        <f t="shared" si="3"/>
        <v>46.656000000000006</v>
      </c>
      <c r="F25" s="70">
        <v>9</v>
      </c>
      <c r="G25" s="70">
        <v>13</v>
      </c>
      <c r="H25" s="70">
        <v>8</v>
      </c>
      <c r="I25" s="70">
        <v>17</v>
      </c>
      <c r="K25" s="70">
        <v>9</v>
      </c>
    </row>
    <row r="26" spans="1:11">
      <c r="A26" s="10" t="s">
        <v>1091</v>
      </c>
      <c r="B26" s="77"/>
      <c r="C26" s="78">
        <v>97</v>
      </c>
      <c r="D26" s="66">
        <v>175.2</v>
      </c>
      <c r="E26" s="251">
        <f t="shared" si="3"/>
        <v>316.44371134020611</v>
      </c>
      <c r="F26" s="70">
        <v>60</v>
      </c>
      <c r="G26" s="70">
        <v>89</v>
      </c>
      <c r="H26" s="70">
        <v>54</v>
      </c>
      <c r="I26" s="70">
        <v>117</v>
      </c>
      <c r="K26" s="70">
        <v>73</v>
      </c>
    </row>
    <row r="27" spans="1:11">
      <c r="A27" s="10" t="s">
        <v>1092</v>
      </c>
      <c r="B27" s="77"/>
      <c r="C27" s="78">
        <v>0</v>
      </c>
      <c r="D27" s="66">
        <f>(K27/5)*12</f>
        <v>0</v>
      </c>
      <c r="E27" s="251" t="e">
        <f t="shared" si="3"/>
        <v>#DIV/0!</v>
      </c>
      <c r="F27" s="70">
        <v>0</v>
      </c>
      <c r="G27" s="70">
        <v>0</v>
      </c>
      <c r="H27" s="70">
        <v>0</v>
      </c>
      <c r="I27" s="70">
        <v>0</v>
      </c>
      <c r="K27" s="70">
        <v>0</v>
      </c>
    </row>
    <row r="28" spans="1:11">
      <c r="A28" s="10" t="s">
        <v>11</v>
      </c>
      <c r="B28" s="77"/>
      <c r="C28" s="78">
        <v>97</v>
      </c>
      <c r="D28" s="66">
        <v>108</v>
      </c>
      <c r="E28" s="251">
        <f t="shared" si="3"/>
        <v>120.24742268041237</v>
      </c>
      <c r="F28" s="70">
        <v>23</v>
      </c>
      <c r="G28" s="70">
        <v>34</v>
      </c>
      <c r="H28" s="70">
        <v>20</v>
      </c>
      <c r="I28" s="70">
        <v>44</v>
      </c>
      <c r="K28" s="70">
        <v>45</v>
      </c>
    </row>
    <row r="29" spans="1:11">
      <c r="A29" s="7" t="s">
        <v>37</v>
      </c>
      <c r="B29" s="8"/>
      <c r="C29" s="69">
        <f>SUM(C30:C31)</f>
        <v>236059</v>
      </c>
      <c r="D29" s="67">
        <f t="shared" ref="D29:I29" si="4">SUM(D30:D31)</f>
        <v>374172</v>
      </c>
      <c r="E29" s="67">
        <f t="shared" si="4"/>
        <v>595499.6330818485</v>
      </c>
      <c r="F29" s="67">
        <f t="shared" si="4"/>
        <v>113145</v>
      </c>
      <c r="G29" s="67">
        <f t="shared" si="4"/>
        <v>31681</v>
      </c>
      <c r="H29" s="67">
        <f t="shared" si="4"/>
        <v>101235</v>
      </c>
      <c r="I29" s="67">
        <f t="shared" si="4"/>
        <v>220335</v>
      </c>
      <c r="K29" s="67">
        <f>SUM(K30:K31)</f>
        <v>155905</v>
      </c>
    </row>
    <row r="30" spans="1:11">
      <c r="A30" s="9" t="s">
        <v>38</v>
      </c>
      <c r="B30" s="9" t="s">
        <v>1080</v>
      </c>
      <c r="C30" s="78">
        <v>217154</v>
      </c>
      <c r="D30" s="66">
        <v>337735.2</v>
      </c>
      <c r="E30" s="251">
        <f>IF(C30="",0,(D30/C30)*D30)</f>
        <v>525272.68813395104</v>
      </c>
      <c r="F30" s="70">
        <v>99802</v>
      </c>
      <c r="G30" s="70">
        <v>27945</v>
      </c>
      <c r="H30" s="70">
        <v>89296</v>
      </c>
      <c r="I30" s="70">
        <v>194351</v>
      </c>
      <c r="K30" s="70">
        <v>140723</v>
      </c>
    </row>
    <row r="31" spans="1:11">
      <c r="A31" s="9" t="s">
        <v>17</v>
      </c>
      <c r="B31" s="9" t="s">
        <v>18</v>
      </c>
      <c r="C31" s="78">
        <v>18905</v>
      </c>
      <c r="D31" s="66">
        <v>36436.800000000003</v>
      </c>
      <c r="E31" s="251">
        <f>IF(C31="",0,(D31/C31)*D31)</f>
        <v>70226.944947897398</v>
      </c>
      <c r="F31" s="70">
        <v>13343</v>
      </c>
      <c r="G31" s="70">
        <v>3736</v>
      </c>
      <c r="H31" s="70">
        <v>11939</v>
      </c>
      <c r="I31" s="70">
        <v>25984</v>
      </c>
      <c r="K31" s="72">
        <v>15182</v>
      </c>
    </row>
    <row r="32" spans="1:11">
      <c r="A32" s="11" t="s">
        <v>39</v>
      </c>
      <c r="B32" s="12"/>
      <c r="C32" s="12"/>
      <c r="D32" s="12"/>
      <c r="E32" s="12"/>
      <c r="F32" s="12"/>
      <c r="G32" s="12"/>
      <c r="H32" s="12"/>
      <c r="I32" s="12"/>
    </row>
    <row r="33" spans="1:9" ht="63.75">
      <c r="A33" s="13" t="s">
        <v>220</v>
      </c>
      <c r="B33" s="65" t="s">
        <v>215</v>
      </c>
      <c r="C33" s="65" t="s">
        <v>219</v>
      </c>
      <c r="D33" s="65" t="s">
        <v>221</v>
      </c>
      <c r="E33" s="65" t="s">
        <v>216</v>
      </c>
      <c r="F33" s="65" t="s">
        <v>217</v>
      </c>
      <c r="G33" s="65" t="s">
        <v>218</v>
      </c>
      <c r="H33" s="65" t="s">
        <v>290</v>
      </c>
      <c r="I33" s="65" t="s">
        <v>289</v>
      </c>
    </row>
    <row r="34" spans="1:9">
      <c r="A34" s="75">
        <v>2021</v>
      </c>
      <c r="B34" s="73">
        <v>26</v>
      </c>
      <c r="C34" s="73">
        <v>26.08</v>
      </c>
      <c r="D34" s="73">
        <v>9541</v>
      </c>
      <c r="E34" s="73">
        <v>3960</v>
      </c>
      <c r="F34" s="74">
        <v>3.82</v>
      </c>
      <c r="G34" s="73">
        <v>41.59</v>
      </c>
      <c r="H34" s="73">
        <v>0</v>
      </c>
      <c r="I34" s="424">
        <v>0.28999999999999998</v>
      </c>
    </row>
    <row r="35" spans="1:9">
      <c r="A35" s="75">
        <v>2022</v>
      </c>
      <c r="B35" s="73">
        <v>30</v>
      </c>
      <c r="C35" s="73">
        <v>29.83</v>
      </c>
      <c r="D35" s="73">
        <v>10605</v>
      </c>
      <c r="E35" s="73">
        <v>7325</v>
      </c>
      <c r="F35" s="74">
        <v>3.82</v>
      </c>
      <c r="G35" s="73">
        <v>62.86</v>
      </c>
      <c r="H35" s="73">
        <v>1</v>
      </c>
      <c r="I35" s="424">
        <v>0.45</v>
      </c>
    </row>
    <row r="36" spans="1:9">
      <c r="A36" s="76">
        <v>2023</v>
      </c>
      <c r="B36" s="73">
        <v>32</v>
      </c>
      <c r="C36" s="73">
        <v>39.33</v>
      </c>
      <c r="D36" s="73">
        <v>12042</v>
      </c>
      <c r="E36" s="73">
        <v>8018</v>
      </c>
      <c r="F36" s="74">
        <v>1.93</v>
      </c>
      <c r="G36" s="73">
        <v>56.08</v>
      </c>
      <c r="H36" s="73">
        <v>2</v>
      </c>
      <c r="I36" s="424">
        <v>0.45</v>
      </c>
    </row>
    <row r="37" spans="1:9" s="57" customFormat="1">
      <c r="A37" s="58"/>
      <c r="B37" s="58"/>
      <c r="C37" s="58"/>
      <c r="D37" s="58"/>
      <c r="E37" s="58"/>
      <c r="F37" s="58"/>
      <c r="G37" s="58"/>
      <c r="H37" s="58"/>
      <c r="I37" s="58"/>
    </row>
    <row r="38" spans="1:9" s="57" customFormat="1">
      <c r="A38" s="58"/>
      <c r="B38" s="58"/>
      <c r="C38" s="58"/>
      <c r="D38" s="58"/>
      <c r="E38" s="58"/>
      <c r="F38" s="58"/>
      <c r="G38" s="58"/>
      <c r="H38" s="58"/>
      <c r="I38" s="58"/>
    </row>
    <row r="39" spans="1:9" s="57" customFormat="1">
      <c r="A39" s="58"/>
      <c r="B39" s="58"/>
      <c r="C39" s="58"/>
      <c r="D39" s="58"/>
      <c r="E39" s="58"/>
      <c r="F39" s="58"/>
      <c r="G39" s="58"/>
      <c r="H39" s="58"/>
      <c r="I39" s="58"/>
    </row>
    <row r="40" spans="1:9" s="57" customFormat="1">
      <c r="A40" s="58"/>
      <c r="B40" s="58"/>
      <c r="C40" s="58"/>
      <c r="D40" s="58"/>
      <c r="E40" s="58"/>
      <c r="F40" s="58"/>
      <c r="G40" s="58"/>
      <c r="H40" s="58"/>
      <c r="I40" s="58"/>
    </row>
    <row r="41" spans="1:9" s="57" customFormat="1">
      <c r="A41" s="58"/>
      <c r="B41" s="58"/>
      <c r="C41" s="58"/>
      <c r="D41" s="58"/>
      <c r="E41" s="58"/>
      <c r="F41" s="58"/>
      <c r="G41" s="58"/>
      <c r="H41" s="58"/>
      <c r="I41" s="58"/>
    </row>
    <row r="42" spans="1:9" s="57" customFormat="1">
      <c r="A42" s="58"/>
      <c r="B42" s="58"/>
      <c r="C42" s="58"/>
      <c r="D42" s="58"/>
      <c r="E42" s="58"/>
      <c r="F42" s="58"/>
      <c r="G42" s="58"/>
      <c r="H42" s="58"/>
      <c r="I42" s="58"/>
    </row>
    <row r="43" spans="1:9" s="57" customFormat="1">
      <c r="A43" s="58"/>
      <c r="B43" s="58"/>
      <c r="C43" s="58"/>
      <c r="D43" s="58"/>
      <c r="E43" s="58"/>
      <c r="F43" s="58"/>
      <c r="G43" s="58"/>
      <c r="H43" s="58"/>
      <c r="I43" s="58"/>
    </row>
    <row r="44" spans="1:9" s="57" customFormat="1">
      <c r="A44" s="58"/>
      <c r="B44" s="58"/>
      <c r="C44" s="58"/>
      <c r="D44" s="58"/>
      <c r="E44" s="58"/>
      <c r="F44" s="58"/>
      <c r="G44" s="58"/>
      <c r="H44" s="58"/>
      <c r="I44" s="58"/>
    </row>
    <row r="45" spans="1:9" s="57" customFormat="1">
      <c r="A45" s="58"/>
      <c r="B45" s="58"/>
      <c r="C45" s="58"/>
      <c r="D45" s="58"/>
      <c r="E45" s="58"/>
      <c r="F45" s="58"/>
      <c r="G45" s="58"/>
      <c r="H45" s="58"/>
      <c r="I45" s="58"/>
    </row>
    <row r="46" spans="1:9" s="57" customFormat="1">
      <c r="A46" s="58"/>
      <c r="B46" s="58"/>
      <c r="C46" s="58"/>
      <c r="D46" s="58"/>
      <c r="E46" s="58"/>
      <c r="F46" s="58"/>
      <c r="G46" s="58"/>
      <c r="H46" s="58"/>
      <c r="I46" s="58"/>
    </row>
    <row r="47" spans="1:9" s="57" customFormat="1">
      <c r="A47" s="58"/>
      <c r="B47" s="58"/>
      <c r="C47" s="58"/>
      <c r="D47" s="58"/>
      <c r="E47" s="58"/>
      <c r="F47" s="58"/>
      <c r="G47" s="58"/>
      <c r="H47" s="58"/>
      <c r="I47" s="58"/>
    </row>
    <row r="48" spans="1:9" s="57" customFormat="1">
      <c r="A48" s="58"/>
      <c r="B48" s="58"/>
      <c r="C48" s="58"/>
      <c r="D48" s="58"/>
      <c r="E48" s="58"/>
      <c r="F48" s="58"/>
      <c r="G48" s="58"/>
      <c r="H48" s="58"/>
      <c r="I48" s="58"/>
    </row>
    <row r="49" spans="1:9" s="57" customFormat="1">
      <c r="A49" s="58"/>
      <c r="B49" s="58"/>
      <c r="C49" s="58"/>
      <c r="D49" s="58"/>
      <c r="E49" s="58"/>
      <c r="F49" s="58"/>
      <c r="G49" s="58"/>
      <c r="H49" s="58"/>
      <c r="I49" s="58"/>
    </row>
    <row r="50" spans="1:9" s="57" customFormat="1">
      <c r="A50" s="58"/>
      <c r="B50" s="58"/>
      <c r="C50" s="58"/>
      <c r="D50" s="58"/>
      <c r="E50" s="58"/>
      <c r="F50" s="58"/>
      <c r="G50" s="58"/>
      <c r="H50" s="58"/>
      <c r="I50" s="58"/>
    </row>
    <row r="51" spans="1:9" s="57" customFormat="1">
      <c r="A51" s="58"/>
      <c r="B51" s="58"/>
      <c r="C51" s="58"/>
      <c r="D51" s="58"/>
      <c r="E51" s="58"/>
      <c r="F51" s="58"/>
      <c r="G51" s="58"/>
      <c r="H51" s="58"/>
      <c r="I51" s="58"/>
    </row>
    <row r="52" spans="1:9" s="57" customFormat="1">
      <c r="A52" s="58"/>
      <c r="B52" s="58"/>
      <c r="C52" s="58"/>
      <c r="D52" s="58"/>
      <c r="E52" s="58"/>
      <c r="F52" s="58"/>
      <c r="G52" s="58"/>
      <c r="H52" s="58"/>
      <c r="I52" s="58"/>
    </row>
    <row r="53" spans="1:9" s="57" customFormat="1">
      <c r="A53" s="58"/>
      <c r="B53" s="58"/>
      <c r="C53" s="58"/>
      <c r="D53" s="58"/>
      <c r="E53" s="58"/>
      <c r="F53" s="58"/>
      <c r="G53" s="58"/>
      <c r="H53" s="58"/>
      <c r="I53" s="58"/>
    </row>
    <row r="54" spans="1:9" s="57" customFormat="1">
      <c r="A54" s="58"/>
      <c r="B54" s="58"/>
      <c r="C54" s="58"/>
      <c r="D54" s="58"/>
      <c r="E54" s="58"/>
      <c r="F54" s="58"/>
      <c r="G54" s="58"/>
      <c r="H54" s="58"/>
      <c r="I54" s="58"/>
    </row>
    <row r="55" spans="1:9" s="57" customFormat="1">
      <c r="A55" s="58"/>
      <c r="B55" s="58"/>
      <c r="C55" s="58"/>
      <c r="D55" s="58"/>
      <c r="E55" s="58"/>
      <c r="F55" s="58"/>
      <c r="G55" s="58"/>
      <c r="H55" s="58"/>
      <c r="I55" s="58"/>
    </row>
    <row r="56" spans="1:9" s="57" customFormat="1">
      <c r="A56" s="58"/>
      <c r="B56" s="58"/>
      <c r="C56" s="58"/>
      <c r="D56" s="58"/>
      <c r="E56" s="58"/>
      <c r="F56" s="58"/>
      <c r="G56" s="58"/>
      <c r="H56" s="58"/>
      <c r="I56" s="58"/>
    </row>
    <row r="57" spans="1:9" s="57" customFormat="1">
      <c r="A57" s="58"/>
      <c r="B57" s="58"/>
      <c r="C57" s="58"/>
      <c r="D57" s="58"/>
      <c r="E57" s="58"/>
      <c r="F57" s="58"/>
      <c r="G57" s="58"/>
      <c r="H57" s="58"/>
      <c r="I57" s="58"/>
    </row>
    <row r="58" spans="1:9" s="57" customFormat="1">
      <c r="A58" s="58"/>
      <c r="B58" s="58"/>
      <c r="C58" s="58"/>
      <c r="D58" s="58"/>
      <c r="E58" s="58"/>
      <c r="F58" s="58"/>
      <c r="G58" s="58"/>
      <c r="H58" s="58"/>
      <c r="I58" s="58"/>
    </row>
    <row r="59" spans="1:9" s="57" customFormat="1">
      <c r="A59" s="58"/>
      <c r="B59" s="58"/>
      <c r="C59" s="58"/>
      <c r="D59" s="58"/>
      <c r="E59" s="58"/>
      <c r="F59" s="58"/>
      <c r="G59" s="58"/>
      <c r="H59" s="58"/>
      <c r="I59" s="58"/>
    </row>
    <row r="60" spans="1:9" s="57" customFormat="1">
      <c r="A60" s="58"/>
      <c r="B60" s="58"/>
      <c r="C60" s="58"/>
      <c r="D60" s="58"/>
      <c r="E60" s="58"/>
      <c r="F60" s="58"/>
      <c r="G60" s="58"/>
      <c r="H60" s="58"/>
      <c r="I60" s="58"/>
    </row>
    <row r="61" spans="1:9" s="57" customFormat="1">
      <c r="A61" s="58"/>
      <c r="B61" s="58"/>
      <c r="C61" s="58"/>
      <c r="D61" s="58"/>
      <c r="E61" s="58"/>
      <c r="F61" s="58"/>
      <c r="G61" s="58"/>
      <c r="H61" s="58"/>
      <c r="I61" s="58"/>
    </row>
    <row r="62" spans="1:9" s="57" customFormat="1">
      <c r="A62" s="58"/>
      <c r="B62" s="58"/>
      <c r="C62" s="58"/>
      <c r="D62" s="58"/>
      <c r="E62" s="58"/>
      <c r="F62" s="58"/>
      <c r="G62" s="58"/>
      <c r="H62" s="58"/>
      <c r="I62" s="58"/>
    </row>
    <row r="63" spans="1:9" s="57" customFormat="1">
      <c r="A63" s="58"/>
      <c r="B63" s="58"/>
      <c r="C63" s="58"/>
      <c r="D63" s="58"/>
      <c r="E63" s="58"/>
      <c r="F63" s="58"/>
      <c r="G63" s="58"/>
      <c r="H63" s="58"/>
      <c r="I63" s="58"/>
    </row>
    <row r="64" spans="1:9" s="57" customFormat="1">
      <c r="A64" s="58"/>
      <c r="B64" s="58"/>
      <c r="C64" s="58"/>
      <c r="D64" s="58"/>
      <c r="E64" s="58"/>
      <c r="F64" s="58"/>
      <c r="G64" s="58"/>
      <c r="H64" s="58"/>
      <c r="I64" s="58"/>
    </row>
    <row r="65" spans="1:9" s="57" customFormat="1">
      <c r="A65" s="58"/>
      <c r="B65" s="58"/>
      <c r="C65" s="58"/>
      <c r="D65" s="58"/>
      <c r="E65" s="58"/>
      <c r="F65" s="58"/>
      <c r="G65" s="58"/>
      <c r="H65" s="58"/>
      <c r="I65" s="58"/>
    </row>
    <row r="66" spans="1:9" s="57" customFormat="1">
      <c r="A66" s="58"/>
      <c r="B66" s="58"/>
      <c r="C66" s="58"/>
      <c r="D66" s="58"/>
      <c r="E66" s="58"/>
      <c r="F66" s="58"/>
      <c r="G66" s="58"/>
      <c r="H66" s="58"/>
      <c r="I66" s="58"/>
    </row>
    <row r="67" spans="1:9" s="57" customFormat="1">
      <c r="A67" s="58"/>
      <c r="B67" s="58"/>
      <c r="C67" s="58"/>
      <c r="D67" s="58"/>
      <c r="E67" s="58"/>
      <c r="F67" s="58"/>
      <c r="G67" s="58"/>
      <c r="H67" s="58"/>
      <c r="I67" s="58"/>
    </row>
    <row r="68" spans="1:9" s="57" customFormat="1">
      <c r="A68" s="58"/>
      <c r="B68" s="58"/>
      <c r="C68" s="58"/>
      <c r="D68" s="58"/>
      <c r="E68" s="58"/>
      <c r="F68" s="58"/>
      <c r="G68" s="58"/>
      <c r="H68" s="58"/>
      <c r="I68" s="58"/>
    </row>
    <row r="69" spans="1:9" s="57" customFormat="1">
      <c r="A69" s="58"/>
      <c r="B69" s="58"/>
      <c r="C69" s="58"/>
      <c r="D69" s="58"/>
      <c r="E69" s="58"/>
      <c r="F69" s="58"/>
      <c r="G69" s="58"/>
      <c r="H69" s="58"/>
      <c r="I69" s="58"/>
    </row>
    <row r="70" spans="1:9" s="57" customFormat="1">
      <c r="A70" s="58"/>
      <c r="B70" s="58"/>
      <c r="C70" s="58"/>
      <c r="D70" s="58"/>
      <c r="E70" s="58"/>
      <c r="F70" s="58"/>
      <c r="G70" s="58"/>
      <c r="H70" s="58"/>
      <c r="I70" s="58"/>
    </row>
    <row r="71" spans="1:9" s="57" customFormat="1">
      <c r="A71" s="58"/>
      <c r="B71" s="58"/>
      <c r="C71" s="58"/>
      <c r="D71" s="58"/>
      <c r="E71" s="58"/>
      <c r="F71" s="58"/>
      <c r="G71" s="58"/>
      <c r="H71" s="58"/>
      <c r="I71" s="58"/>
    </row>
    <row r="72" spans="1:9" s="57" customFormat="1">
      <c r="A72" s="58"/>
      <c r="B72" s="58"/>
      <c r="C72" s="58"/>
      <c r="D72" s="58"/>
      <c r="E72" s="58"/>
      <c r="F72" s="58"/>
      <c r="G72" s="58"/>
      <c r="H72" s="58"/>
      <c r="I72" s="58"/>
    </row>
    <row r="73" spans="1:9" s="57" customFormat="1">
      <c r="A73" s="58"/>
      <c r="B73" s="58"/>
      <c r="C73" s="58"/>
      <c r="D73" s="58"/>
      <c r="E73" s="58"/>
      <c r="F73" s="58"/>
      <c r="G73" s="58"/>
      <c r="H73" s="58"/>
      <c r="I73" s="58"/>
    </row>
    <row r="74" spans="1:9" s="57" customFormat="1">
      <c r="A74" s="58"/>
      <c r="B74" s="58"/>
      <c r="C74" s="58"/>
      <c r="D74" s="58"/>
      <c r="E74" s="58"/>
      <c r="F74" s="58"/>
      <c r="G74" s="58"/>
      <c r="H74" s="58"/>
      <c r="I74" s="58"/>
    </row>
    <row r="75" spans="1:9" s="57" customFormat="1">
      <c r="A75" s="58"/>
      <c r="B75" s="58"/>
      <c r="C75" s="58"/>
      <c r="D75" s="58"/>
      <c r="E75" s="58"/>
      <c r="F75" s="58"/>
      <c r="G75" s="58"/>
      <c r="H75" s="58"/>
      <c r="I75" s="58"/>
    </row>
    <row r="76" spans="1:9" s="57" customFormat="1">
      <c r="A76" s="58"/>
      <c r="B76" s="58"/>
      <c r="C76" s="58"/>
      <c r="D76" s="58"/>
      <c r="E76" s="58"/>
      <c r="F76" s="58"/>
      <c r="G76" s="58"/>
      <c r="H76" s="58"/>
      <c r="I76" s="58"/>
    </row>
    <row r="77" spans="1:9" s="57" customFormat="1">
      <c r="A77" s="58"/>
      <c r="B77" s="58"/>
      <c r="C77" s="58"/>
      <c r="D77" s="58"/>
      <c r="E77" s="58"/>
      <c r="F77" s="58"/>
      <c r="G77" s="58"/>
      <c r="H77" s="58"/>
      <c r="I77" s="58"/>
    </row>
    <row r="78" spans="1:9" s="57" customFormat="1">
      <c r="A78" s="58"/>
      <c r="B78" s="58"/>
      <c r="C78" s="58"/>
      <c r="D78" s="58"/>
      <c r="E78" s="58"/>
      <c r="F78" s="58"/>
      <c r="G78" s="58"/>
      <c r="H78" s="58"/>
      <c r="I78" s="58"/>
    </row>
    <row r="79" spans="1:9" s="57" customFormat="1">
      <c r="A79" s="58"/>
      <c r="B79" s="58"/>
      <c r="C79" s="58"/>
      <c r="D79" s="58"/>
      <c r="E79" s="58"/>
      <c r="F79" s="58"/>
      <c r="G79" s="58"/>
      <c r="H79" s="58"/>
      <c r="I79" s="58"/>
    </row>
    <row r="80" spans="1:9" s="57" customFormat="1">
      <c r="A80" s="58"/>
      <c r="B80" s="58"/>
      <c r="C80" s="58"/>
      <c r="D80" s="58"/>
      <c r="E80" s="58"/>
      <c r="F80" s="58"/>
      <c r="G80" s="58"/>
      <c r="H80" s="58"/>
      <c r="I80" s="58"/>
    </row>
    <row r="81" spans="1:9" s="57" customFormat="1">
      <c r="A81" s="58"/>
      <c r="B81" s="58"/>
      <c r="C81" s="58"/>
      <c r="D81" s="58"/>
      <c r="E81" s="58"/>
      <c r="F81" s="58"/>
      <c r="G81" s="58"/>
      <c r="H81" s="58"/>
      <c r="I81" s="58"/>
    </row>
    <row r="82" spans="1:9" s="57" customFormat="1">
      <c r="A82" s="58"/>
      <c r="B82" s="58"/>
      <c r="C82" s="58"/>
      <c r="D82" s="58"/>
      <c r="E82" s="58"/>
      <c r="F82" s="58"/>
      <c r="G82" s="58"/>
      <c r="H82" s="58"/>
      <c r="I82" s="58"/>
    </row>
    <row r="83" spans="1:9" s="57" customFormat="1">
      <c r="A83" s="58"/>
      <c r="B83" s="58"/>
      <c r="C83" s="58"/>
      <c r="D83" s="58"/>
      <c r="E83" s="58"/>
      <c r="F83" s="58"/>
      <c r="G83" s="58"/>
      <c r="H83" s="58"/>
      <c r="I83" s="58"/>
    </row>
    <row r="84" spans="1:9" s="57" customFormat="1">
      <c r="A84" s="58"/>
      <c r="B84" s="58"/>
      <c r="C84" s="58"/>
      <c r="D84" s="58"/>
      <c r="E84" s="58"/>
      <c r="F84" s="58"/>
      <c r="G84" s="58"/>
      <c r="H84" s="58"/>
      <c r="I84" s="58"/>
    </row>
    <row r="85" spans="1:9" s="57" customFormat="1">
      <c r="A85" s="58"/>
      <c r="B85" s="58"/>
      <c r="C85" s="58"/>
      <c r="D85" s="58"/>
      <c r="E85" s="58"/>
      <c r="F85" s="58"/>
      <c r="G85" s="58"/>
      <c r="H85" s="58"/>
      <c r="I85" s="58"/>
    </row>
    <row r="86" spans="1:9" s="57" customFormat="1">
      <c r="A86" s="58"/>
      <c r="B86" s="58"/>
      <c r="C86" s="58"/>
      <c r="D86" s="58"/>
      <c r="E86" s="58"/>
      <c r="F86" s="58"/>
      <c r="G86" s="58"/>
      <c r="H86" s="58"/>
      <c r="I86" s="58"/>
    </row>
    <row r="87" spans="1:9" s="57" customFormat="1">
      <c r="A87" s="58"/>
      <c r="B87" s="58"/>
      <c r="C87" s="58"/>
      <c r="D87" s="58"/>
      <c r="E87" s="58"/>
      <c r="F87" s="58"/>
      <c r="G87" s="58"/>
      <c r="H87" s="58"/>
      <c r="I87" s="58"/>
    </row>
    <row r="88" spans="1:9" s="57" customFormat="1">
      <c r="A88" s="58"/>
      <c r="B88" s="58"/>
      <c r="C88" s="58"/>
      <c r="D88" s="58"/>
      <c r="E88" s="58"/>
      <c r="F88" s="58"/>
      <c r="G88" s="58"/>
      <c r="H88" s="58"/>
      <c r="I88" s="58"/>
    </row>
    <row r="89" spans="1:9" s="57" customFormat="1">
      <c r="A89" s="58"/>
      <c r="B89" s="58"/>
      <c r="C89" s="58"/>
      <c r="D89" s="58"/>
      <c r="E89" s="58"/>
      <c r="F89" s="58"/>
      <c r="G89" s="58"/>
      <c r="H89" s="58"/>
      <c r="I89" s="58"/>
    </row>
    <row r="90" spans="1:9" s="57" customFormat="1">
      <c r="A90" s="58"/>
      <c r="B90" s="58"/>
      <c r="C90" s="58"/>
      <c r="D90" s="58"/>
      <c r="E90" s="58"/>
      <c r="F90" s="58"/>
      <c r="G90" s="58"/>
      <c r="H90" s="58"/>
      <c r="I90" s="58"/>
    </row>
    <row r="91" spans="1:9" s="57" customFormat="1">
      <c r="A91" s="58"/>
      <c r="B91" s="58"/>
      <c r="C91" s="58"/>
      <c r="D91" s="58"/>
      <c r="E91" s="58"/>
      <c r="F91" s="58"/>
      <c r="G91" s="58"/>
      <c r="H91" s="58"/>
      <c r="I91" s="58"/>
    </row>
    <row r="92" spans="1:9" s="57" customFormat="1">
      <c r="A92" s="58"/>
      <c r="B92" s="58"/>
      <c r="C92" s="58"/>
      <c r="D92" s="58"/>
      <c r="E92" s="58"/>
      <c r="F92" s="58"/>
      <c r="G92" s="58"/>
      <c r="H92" s="58"/>
      <c r="I92" s="58"/>
    </row>
    <row r="93" spans="1:9" s="57" customFormat="1">
      <c r="A93" s="58"/>
      <c r="B93" s="58"/>
      <c r="C93" s="58"/>
      <c r="D93" s="58"/>
      <c r="E93" s="58"/>
      <c r="F93" s="58"/>
      <c r="G93" s="58"/>
      <c r="H93" s="58"/>
      <c r="I93" s="58"/>
    </row>
    <row r="94" spans="1:9" s="57" customFormat="1">
      <c r="A94" s="58"/>
      <c r="B94" s="58"/>
      <c r="C94" s="58"/>
      <c r="D94" s="58"/>
      <c r="E94" s="58"/>
      <c r="F94" s="58"/>
      <c r="G94" s="58"/>
      <c r="H94" s="58"/>
      <c r="I94" s="58"/>
    </row>
    <row r="95" spans="1:9" s="57" customFormat="1">
      <c r="A95" s="58"/>
      <c r="B95" s="58"/>
      <c r="C95" s="58"/>
      <c r="D95" s="58"/>
      <c r="E95" s="58"/>
      <c r="F95" s="58"/>
      <c r="G95" s="58"/>
      <c r="H95" s="58"/>
      <c r="I95" s="58"/>
    </row>
    <row r="96" spans="1:9" s="57" customFormat="1">
      <c r="A96" s="58"/>
      <c r="B96" s="58"/>
      <c r="C96" s="58"/>
      <c r="D96" s="58"/>
      <c r="E96" s="58"/>
      <c r="F96" s="58"/>
      <c r="G96" s="58"/>
      <c r="H96" s="58"/>
      <c r="I96" s="58"/>
    </row>
    <row r="97" spans="1:9" s="57" customFormat="1">
      <c r="A97" s="58"/>
      <c r="B97" s="58"/>
      <c r="C97" s="58"/>
      <c r="D97" s="58"/>
      <c r="E97" s="58"/>
      <c r="F97" s="58"/>
      <c r="G97" s="58"/>
      <c r="H97" s="58"/>
      <c r="I97" s="58"/>
    </row>
    <row r="98" spans="1:9" s="57" customFormat="1">
      <c r="A98" s="58"/>
      <c r="B98" s="58"/>
      <c r="C98" s="58"/>
      <c r="D98" s="58"/>
      <c r="E98" s="58"/>
      <c r="F98" s="58"/>
      <c r="G98" s="58"/>
      <c r="H98" s="58"/>
      <c r="I98" s="58"/>
    </row>
    <row r="99" spans="1:9" s="57" customFormat="1">
      <c r="A99" s="58"/>
      <c r="B99" s="58"/>
      <c r="C99" s="58"/>
      <c r="D99" s="58"/>
      <c r="E99" s="58"/>
      <c r="F99" s="58"/>
      <c r="G99" s="58"/>
      <c r="H99" s="58"/>
      <c r="I99" s="58"/>
    </row>
    <row r="100" spans="1:9" s="57" customFormat="1">
      <c r="A100" s="58"/>
      <c r="B100" s="58"/>
      <c r="C100" s="58"/>
      <c r="D100" s="58"/>
      <c r="E100" s="58"/>
      <c r="F100" s="58"/>
      <c r="G100" s="58"/>
      <c r="H100" s="58"/>
      <c r="I100" s="58"/>
    </row>
    <row r="101" spans="1:9" s="57" customFormat="1">
      <c r="A101" s="58"/>
      <c r="B101" s="58"/>
      <c r="C101" s="58"/>
      <c r="D101" s="58"/>
      <c r="E101" s="58"/>
      <c r="F101" s="58"/>
      <c r="G101" s="58"/>
      <c r="H101" s="58"/>
      <c r="I101" s="58"/>
    </row>
    <row r="102" spans="1:9" s="57" customFormat="1">
      <c r="A102" s="58"/>
      <c r="B102" s="58"/>
      <c r="C102" s="58"/>
      <c r="D102" s="58"/>
      <c r="E102" s="58"/>
      <c r="F102" s="58"/>
      <c r="G102" s="58"/>
      <c r="H102" s="58"/>
      <c r="I102" s="58"/>
    </row>
    <row r="103" spans="1:9" s="57" customFormat="1">
      <c r="A103" s="58"/>
      <c r="B103" s="58"/>
      <c r="C103" s="58"/>
      <c r="D103" s="58"/>
      <c r="E103" s="58"/>
      <c r="F103" s="58"/>
      <c r="G103" s="58"/>
      <c r="H103" s="58"/>
      <c r="I103" s="58"/>
    </row>
    <row r="104" spans="1:9" s="57" customFormat="1">
      <c r="A104" s="58"/>
      <c r="B104" s="58"/>
      <c r="C104" s="58"/>
      <c r="D104" s="58"/>
      <c r="E104" s="58"/>
      <c r="F104" s="58"/>
      <c r="G104" s="58"/>
      <c r="H104" s="58"/>
      <c r="I104" s="58"/>
    </row>
    <row r="105" spans="1:9" s="57" customFormat="1">
      <c r="A105" s="58"/>
      <c r="B105" s="58"/>
      <c r="C105" s="58"/>
      <c r="D105" s="58"/>
      <c r="E105" s="58"/>
      <c r="F105" s="58"/>
      <c r="G105" s="58"/>
      <c r="H105" s="58"/>
      <c r="I105" s="58"/>
    </row>
    <row r="106" spans="1:9" s="57" customFormat="1">
      <c r="A106" s="58"/>
      <c r="B106" s="58"/>
      <c r="C106" s="58"/>
      <c r="D106" s="58"/>
      <c r="E106" s="58"/>
      <c r="F106" s="58"/>
      <c r="G106" s="58"/>
      <c r="H106" s="58"/>
      <c r="I106" s="58"/>
    </row>
    <row r="107" spans="1:9" s="57" customFormat="1">
      <c r="A107" s="58"/>
      <c r="B107" s="58"/>
      <c r="C107" s="58"/>
      <c r="D107" s="58"/>
      <c r="E107" s="58"/>
      <c r="F107" s="58"/>
      <c r="G107" s="58"/>
      <c r="H107" s="58"/>
      <c r="I107" s="58"/>
    </row>
    <row r="108" spans="1:9" s="57" customFormat="1">
      <c r="A108" s="58"/>
      <c r="B108" s="58"/>
      <c r="C108" s="58"/>
      <c r="D108" s="58"/>
      <c r="E108" s="58"/>
      <c r="F108" s="58"/>
      <c r="G108" s="58"/>
      <c r="H108" s="58"/>
      <c r="I108" s="58"/>
    </row>
    <row r="109" spans="1:9" s="57" customFormat="1">
      <c r="A109" s="58"/>
      <c r="B109" s="58"/>
      <c r="C109" s="58"/>
      <c r="D109" s="58"/>
      <c r="E109" s="58"/>
      <c r="F109" s="58"/>
      <c r="G109" s="58"/>
      <c r="H109" s="58"/>
      <c r="I109" s="58"/>
    </row>
    <row r="110" spans="1:9" s="57" customFormat="1">
      <c r="A110" s="58"/>
      <c r="B110" s="58"/>
      <c r="C110" s="58"/>
      <c r="D110" s="58"/>
      <c r="E110" s="58"/>
      <c r="F110" s="58"/>
      <c r="G110" s="58"/>
      <c r="H110" s="58"/>
      <c r="I110" s="58"/>
    </row>
    <row r="111" spans="1:9" s="57" customFormat="1">
      <c r="A111" s="58"/>
      <c r="B111" s="58"/>
      <c r="C111" s="58"/>
      <c r="D111" s="58"/>
      <c r="E111" s="58"/>
      <c r="F111" s="58"/>
      <c r="G111" s="58"/>
      <c r="H111" s="58"/>
      <c r="I111" s="58"/>
    </row>
    <row r="112" spans="1:9" s="57" customFormat="1">
      <c r="A112" s="58"/>
      <c r="B112" s="58"/>
      <c r="C112" s="58"/>
      <c r="D112" s="58"/>
      <c r="E112" s="58"/>
      <c r="F112" s="58"/>
      <c r="G112" s="58"/>
      <c r="H112" s="58"/>
      <c r="I112" s="58"/>
    </row>
    <row r="113" spans="1:9" s="57" customFormat="1">
      <c r="A113" s="58"/>
      <c r="B113" s="58"/>
      <c r="C113" s="58"/>
      <c r="D113" s="58"/>
      <c r="E113" s="58"/>
      <c r="F113" s="58"/>
      <c r="G113" s="58"/>
      <c r="H113" s="58"/>
      <c r="I113" s="58"/>
    </row>
    <row r="114" spans="1:9" s="57" customFormat="1">
      <c r="A114" s="58"/>
      <c r="B114" s="58"/>
      <c r="C114" s="58"/>
      <c r="D114" s="58"/>
      <c r="E114" s="58"/>
      <c r="F114" s="58"/>
      <c r="G114" s="58"/>
      <c r="H114" s="58"/>
      <c r="I114" s="58"/>
    </row>
    <row r="115" spans="1:9" s="57" customFormat="1">
      <c r="A115" s="58"/>
      <c r="B115" s="58"/>
      <c r="C115" s="58"/>
      <c r="D115" s="58"/>
      <c r="E115" s="58"/>
      <c r="F115" s="58"/>
      <c r="G115" s="58"/>
      <c r="H115" s="58"/>
      <c r="I115" s="58"/>
    </row>
    <row r="116" spans="1:9" s="57" customFormat="1">
      <c r="A116" s="58"/>
      <c r="B116" s="58"/>
      <c r="C116" s="58"/>
      <c r="D116" s="58"/>
      <c r="E116" s="58"/>
      <c r="F116" s="58"/>
      <c r="G116" s="58"/>
      <c r="H116" s="58"/>
      <c r="I116" s="58"/>
    </row>
    <row r="117" spans="1:9" s="57" customFormat="1">
      <c r="A117" s="58"/>
      <c r="B117" s="58"/>
      <c r="C117" s="58"/>
      <c r="D117" s="58"/>
      <c r="E117" s="58"/>
      <c r="F117" s="58"/>
      <c r="G117" s="58"/>
      <c r="H117" s="58"/>
      <c r="I117" s="58"/>
    </row>
    <row r="118" spans="1:9" s="57" customFormat="1">
      <c r="A118" s="58"/>
      <c r="B118" s="58"/>
      <c r="C118" s="58"/>
      <c r="D118" s="58"/>
      <c r="E118" s="58"/>
      <c r="F118" s="58"/>
      <c r="G118" s="58"/>
      <c r="H118" s="58"/>
      <c r="I118" s="58"/>
    </row>
    <row r="119" spans="1:9" s="57" customFormat="1">
      <c r="A119" s="58"/>
      <c r="B119" s="58"/>
      <c r="C119" s="58"/>
      <c r="D119" s="58"/>
      <c r="E119" s="58"/>
      <c r="F119" s="58"/>
      <c r="G119" s="58"/>
      <c r="H119" s="58"/>
      <c r="I119" s="58"/>
    </row>
    <row r="120" spans="1:9" s="57" customFormat="1">
      <c r="A120" s="58"/>
      <c r="B120" s="58"/>
      <c r="C120" s="58"/>
      <c r="D120" s="58"/>
      <c r="E120" s="58"/>
      <c r="F120" s="58"/>
      <c r="G120" s="58"/>
      <c r="H120" s="58"/>
      <c r="I120" s="58"/>
    </row>
    <row r="121" spans="1:9" s="57" customFormat="1">
      <c r="A121" s="58"/>
      <c r="B121" s="58"/>
      <c r="C121" s="58"/>
      <c r="D121" s="58"/>
      <c r="E121" s="58"/>
      <c r="F121" s="58"/>
      <c r="G121" s="58"/>
      <c r="H121" s="58"/>
      <c r="I121" s="58"/>
    </row>
    <row r="122" spans="1:9" s="57" customFormat="1">
      <c r="A122" s="58"/>
      <c r="B122" s="58"/>
      <c r="C122" s="58"/>
      <c r="D122" s="58"/>
      <c r="E122" s="58"/>
      <c r="F122" s="58"/>
      <c r="G122" s="58"/>
      <c r="H122" s="58"/>
      <c r="I122" s="58"/>
    </row>
    <row r="123" spans="1:9" s="57" customFormat="1">
      <c r="A123" s="58"/>
      <c r="B123" s="58"/>
      <c r="C123" s="58"/>
      <c r="D123" s="58"/>
      <c r="E123" s="58"/>
      <c r="F123" s="58"/>
      <c r="G123" s="58"/>
      <c r="H123" s="58"/>
      <c r="I123" s="58"/>
    </row>
    <row r="124" spans="1:9" s="57" customFormat="1">
      <c r="A124" s="58"/>
      <c r="B124" s="58"/>
      <c r="C124" s="58"/>
      <c r="D124" s="58"/>
      <c r="E124" s="58"/>
      <c r="F124" s="58"/>
      <c r="G124" s="58"/>
      <c r="H124" s="58"/>
      <c r="I124" s="58"/>
    </row>
    <row r="125" spans="1:9" s="57" customFormat="1">
      <c r="A125" s="58"/>
      <c r="B125" s="58"/>
      <c r="C125" s="58"/>
      <c r="D125" s="58"/>
      <c r="E125" s="58"/>
      <c r="F125" s="58"/>
      <c r="G125" s="58"/>
      <c r="H125" s="58"/>
      <c r="I125" s="58"/>
    </row>
    <row r="126" spans="1:9" s="57" customFormat="1">
      <c r="A126" s="58"/>
      <c r="B126" s="58"/>
      <c r="C126" s="58"/>
      <c r="D126" s="58"/>
      <c r="E126" s="58"/>
      <c r="F126" s="58"/>
      <c r="G126" s="58"/>
      <c r="H126" s="58"/>
      <c r="I126" s="58"/>
    </row>
    <row r="127" spans="1:9" s="57" customFormat="1">
      <c r="A127" s="58"/>
      <c r="B127" s="58"/>
      <c r="C127" s="58"/>
      <c r="D127" s="58"/>
      <c r="E127" s="58"/>
      <c r="F127" s="58"/>
      <c r="G127" s="58"/>
      <c r="H127" s="58"/>
      <c r="I127" s="58"/>
    </row>
    <row r="128" spans="1:9" s="57" customFormat="1">
      <c r="A128" s="58"/>
      <c r="B128" s="58"/>
      <c r="C128" s="58"/>
      <c r="D128" s="58"/>
      <c r="E128" s="58"/>
      <c r="F128" s="58"/>
      <c r="G128" s="58"/>
      <c r="H128" s="58"/>
      <c r="I128" s="58"/>
    </row>
    <row r="129" spans="1:9" s="57" customFormat="1">
      <c r="A129" s="58"/>
      <c r="B129" s="58"/>
      <c r="C129" s="58"/>
      <c r="D129" s="58"/>
      <c r="E129" s="58"/>
      <c r="F129" s="58"/>
      <c r="G129" s="58"/>
      <c r="H129" s="58"/>
      <c r="I129" s="58"/>
    </row>
    <row r="130" spans="1:9" s="57" customFormat="1">
      <c r="A130" s="58"/>
      <c r="B130" s="58"/>
      <c r="C130" s="58"/>
      <c r="D130" s="58"/>
      <c r="E130" s="58"/>
      <c r="F130" s="58"/>
      <c r="G130" s="58"/>
      <c r="H130" s="58"/>
      <c r="I130" s="58"/>
    </row>
    <row r="131" spans="1:9" s="57" customFormat="1">
      <c r="A131" s="58"/>
      <c r="B131" s="58"/>
      <c r="C131" s="58"/>
      <c r="D131" s="58"/>
      <c r="E131" s="58"/>
      <c r="F131" s="58"/>
      <c r="G131" s="58"/>
      <c r="H131" s="58"/>
      <c r="I131" s="58"/>
    </row>
    <row r="132" spans="1:9" s="57" customFormat="1">
      <c r="A132" s="58"/>
      <c r="B132" s="58"/>
      <c r="C132" s="58"/>
      <c r="D132" s="58"/>
      <c r="E132" s="58"/>
      <c r="F132" s="58"/>
      <c r="G132" s="58"/>
      <c r="H132" s="58"/>
      <c r="I132" s="58"/>
    </row>
    <row r="133" spans="1:9" s="57" customFormat="1">
      <c r="A133" s="58"/>
      <c r="B133" s="58"/>
      <c r="C133" s="58"/>
      <c r="D133" s="58"/>
      <c r="E133" s="58"/>
      <c r="F133" s="58"/>
      <c r="G133" s="58"/>
      <c r="H133" s="58"/>
      <c r="I133" s="58"/>
    </row>
    <row r="134" spans="1:9" s="57" customFormat="1">
      <c r="A134" s="58"/>
      <c r="B134" s="58"/>
      <c r="C134" s="58"/>
      <c r="D134" s="58"/>
      <c r="E134" s="58"/>
      <c r="F134" s="58"/>
      <c r="G134" s="58"/>
      <c r="H134" s="58"/>
      <c r="I134" s="58"/>
    </row>
    <row r="135" spans="1:9" s="57" customFormat="1">
      <c r="A135" s="58"/>
      <c r="B135" s="58"/>
      <c r="C135" s="58"/>
      <c r="D135" s="58"/>
      <c r="E135" s="58"/>
      <c r="F135" s="58"/>
      <c r="G135" s="58"/>
      <c r="H135" s="58"/>
      <c r="I135" s="58"/>
    </row>
    <row r="136" spans="1:9" s="57" customFormat="1">
      <c r="A136" s="58"/>
      <c r="B136" s="58"/>
      <c r="C136" s="58"/>
      <c r="D136" s="58"/>
      <c r="E136" s="58"/>
      <c r="F136" s="58"/>
      <c r="G136" s="58"/>
      <c r="H136" s="58"/>
      <c r="I136" s="58"/>
    </row>
    <row r="137" spans="1:9" s="57" customFormat="1">
      <c r="A137" s="58"/>
      <c r="B137" s="58"/>
      <c r="C137" s="58"/>
      <c r="D137" s="58"/>
      <c r="E137" s="58"/>
      <c r="F137" s="58"/>
      <c r="G137" s="58"/>
      <c r="H137" s="58"/>
      <c r="I137" s="58"/>
    </row>
    <row r="138" spans="1:9" s="57" customFormat="1">
      <c r="A138" s="58"/>
      <c r="B138" s="58"/>
      <c r="C138" s="58"/>
      <c r="D138" s="58"/>
      <c r="E138" s="58"/>
      <c r="F138" s="58"/>
      <c r="G138" s="58"/>
      <c r="H138" s="58"/>
      <c r="I138" s="58"/>
    </row>
    <row r="139" spans="1:9" s="57" customFormat="1">
      <c r="A139" s="58"/>
      <c r="B139" s="58"/>
      <c r="C139" s="58"/>
      <c r="D139" s="58"/>
      <c r="E139" s="58"/>
      <c r="F139" s="58"/>
      <c r="G139" s="58"/>
      <c r="H139" s="58"/>
      <c r="I139" s="58"/>
    </row>
    <row r="140" spans="1:9" s="57" customFormat="1">
      <c r="A140" s="58"/>
      <c r="B140" s="58"/>
      <c r="C140" s="58"/>
      <c r="D140" s="58"/>
      <c r="E140" s="58"/>
      <c r="F140" s="58"/>
      <c r="G140" s="58"/>
      <c r="H140" s="58"/>
      <c r="I140" s="58"/>
    </row>
    <row r="141" spans="1:9" s="57" customFormat="1">
      <c r="A141" s="58"/>
      <c r="B141" s="58"/>
      <c r="C141" s="58"/>
      <c r="D141" s="58"/>
      <c r="E141" s="58"/>
      <c r="F141" s="58"/>
      <c r="G141" s="58"/>
      <c r="H141" s="58"/>
      <c r="I141" s="58"/>
    </row>
    <row r="142" spans="1:9" s="57" customFormat="1">
      <c r="A142" s="58"/>
      <c r="B142" s="58"/>
      <c r="C142" s="58"/>
      <c r="D142" s="58"/>
      <c r="E142" s="58"/>
      <c r="F142" s="58"/>
      <c r="G142" s="58"/>
      <c r="H142" s="58"/>
      <c r="I142" s="58"/>
    </row>
    <row r="143" spans="1:9" s="57" customFormat="1">
      <c r="A143" s="58"/>
      <c r="B143" s="58"/>
      <c r="C143" s="58"/>
      <c r="D143" s="58"/>
      <c r="E143" s="58"/>
      <c r="F143" s="58"/>
      <c r="G143" s="58"/>
      <c r="H143" s="58"/>
      <c r="I143" s="58"/>
    </row>
    <row r="144" spans="1:9" s="57" customFormat="1">
      <c r="A144" s="58"/>
      <c r="B144" s="58"/>
      <c r="C144" s="58"/>
      <c r="D144" s="58"/>
      <c r="E144" s="58"/>
      <c r="F144" s="58"/>
      <c r="G144" s="58"/>
      <c r="H144" s="58"/>
      <c r="I144" s="58"/>
    </row>
    <row r="145" spans="1:9" s="57" customFormat="1">
      <c r="A145" s="58"/>
      <c r="B145" s="58"/>
      <c r="C145" s="58"/>
      <c r="D145" s="58"/>
      <c r="E145" s="58"/>
      <c r="F145" s="58"/>
      <c r="G145" s="58"/>
      <c r="H145" s="58"/>
      <c r="I145" s="58"/>
    </row>
    <row r="146" spans="1:9" s="57" customFormat="1">
      <c r="A146" s="58"/>
      <c r="B146" s="58"/>
      <c r="C146" s="58"/>
      <c r="D146" s="58"/>
      <c r="E146" s="58"/>
      <c r="F146" s="58"/>
      <c r="G146" s="58"/>
      <c r="H146" s="58"/>
      <c r="I146" s="58"/>
    </row>
    <row r="147" spans="1:9" s="57" customFormat="1">
      <c r="A147" s="58"/>
      <c r="B147" s="58"/>
      <c r="C147" s="58"/>
      <c r="D147" s="58"/>
      <c r="E147" s="58"/>
      <c r="F147" s="58"/>
      <c r="G147" s="58"/>
      <c r="H147" s="58"/>
      <c r="I147" s="58"/>
    </row>
    <row r="148" spans="1:9" s="57" customFormat="1">
      <c r="A148" s="58"/>
      <c r="B148" s="58"/>
      <c r="C148" s="58"/>
      <c r="D148" s="58"/>
      <c r="E148" s="58"/>
      <c r="F148" s="58"/>
      <c r="G148" s="58"/>
      <c r="H148" s="58"/>
      <c r="I148" s="58"/>
    </row>
    <row r="149" spans="1:9" s="57" customFormat="1">
      <c r="A149" s="58"/>
      <c r="B149" s="58"/>
      <c r="C149" s="58"/>
      <c r="D149" s="58"/>
      <c r="E149" s="58"/>
      <c r="F149" s="58"/>
      <c r="G149" s="58"/>
      <c r="H149" s="58"/>
      <c r="I149" s="58"/>
    </row>
    <row r="150" spans="1:9" s="57" customFormat="1">
      <c r="A150" s="58"/>
      <c r="B150" s="58"/>
      <c r="C150" s="58"/>
      <c r="D150" s="58"/>
      <c r="E150" s="58"/>
      <c r="F150" s="58"/>
      <c r="G150" s="58"/>
      <c r="H150" s="58"/>
      <c r="I150" s="58"/>
    </row>
    <row r="151" spans="1:9" s="57" customFormat="1">
      <c r="A151" s="58"/>
      <c r="B151" s="58"/>
      <c r="C151" s="58"/>
      <c r="D151" s="58"/>
      <c r="E151" s="58"/>
      <c r="F151" s="58"/>
      <c r="G151" s="58"/>
      <c r="H151" s="58"/>
      <c r="I151" s="58"/>
    </row>
    <row r="152" spans="1:9" s="57" customFormat="1">
      <c r="A152" s="58"/>
      <c r="B152" s="58"/>
      <c r="C152" s="58"/>
      <c r="D152" s="58"/>
      <c r="E152" s="58"/>
      <c r="F152" s="58"/>
      <c r="G152" s="58"/>
      <c r="H152" s="58"/>
      <c r="I152" s="58"/>
    </row>
    <row r="153" spans="1:9" s="57" customFormat="1">
      <c r="A153" s="58"/>
      <c r="B153" s="58"/>
      <c r="C153" s="58"/>
      <c r="D153" s="58"/>
      <c r="E153" s="58"/>
      <c r="F153" s="58"/>
      <c r="G153" s="58"/>
      <c r="H153" s="58"/>
      <c r="I153" s="58"/>
    </row>
    <row r="154" spans="1:9" s="57" customFormat="1">
      <c r="A154" s="58"/>
      <c r="B154" s="58"/>
      <c r="C154" s="58"/>
      <c r="D154" s="58"/>
      <c r="E154" s="58"/>
      <c r="F154" s="58"/>
      <c r="G154" s="58"/>
      <c r="H154" s="58"/>
      <c r="I154" s="58"/>
    </row>
    <row r="155" spans="1:9" s="57" customFormat="1">
      <c r="A155" s="58"/>
      <c r="B155" s="58"/>
      <c r="C155" s="58"/>
      <c r="D155" s="58"/>
      <c r="E155" s="58"/>
      <c r="F155" s="58"/>
      <c r="G155" s="58"/>
      <c r="H155" s="58"/>
      <c r="I155" s="58"/>
    </row>
    <row r="156" spans="1:9" s="57" customFormat="1">
      <c r="A156" s="58"/>
      <c r="B156" s="58"/>
      <c r="C156" s="58"/>
      <c r="D156" s="58"/>
      <c r="E156" s="58"/>
      <c r="F156" s="58"/>
      <c r="G156" s="58"/>
      <c r="H156" s="58"/>
      <c r="I156" s="58"/>
    </row>
    <row r="157" spans="1:9" s="57" customFormat="1">
      <c r="A157" s="58"/>
      <c r="B157" s="58"/>
      <c r="C157" s="58"/>
      <c r="D157" s="58"/>
      <c r="E157" s="58"/>
      <c r="F157" s="58"/>
      <c r="G157" s="58"/>
      <c r="H157" s="58"/>
      <c r="I157" s="58"/>
    </row>
    <row r="158" spans="1:9" s="57" customFormat="1">
      <c r="A158" s="58"/>
      <c r="B158" s="58"/>
      <c r="C158" s="58"/>
      <c r="D158" s="58"/>
      <c r="E158" s="58"/>
      <c r="F158" s="58"/>
      <c r="G158" s="58"/>
      <c r="H158" s="58"/>
      <c r="I158" s="58"/>
    </row>
    <row r="159" spans="1:9" s="57" customFormat="1">
      <c r="A159" s="58"/>
      <c r="B159" s="58"/>
      <c r="C159" s="58"/>
      <c r="D159" s="58"/>
      <c r="E159" s="58"/>
      <c r="F159" s="58"/>
      <c r="G159" s="58"/>
      <c r="H159" s="58"/>
      <c r="I159" s="58"/>
    </row>
    <row r="160" spans="1:9" s="57" customFormat="1">
      <c r="A160" s="58"/>
      <c r="B160" s="58"/>
      <c r="C160" s="58"/>
      <c r="D160" s="58"/>
      <c r="E160" s="58"/>
      <c r="F160" s="58"/>
      <c r="G160" s="58"/>
      <c r="H160" s="58"/>
      <c r="I160" s="58"/>
    </row>
    <row r="161" spans="1:9" s="57" customFormat="1">
      <c r="A161" s="58"/>
      <c r="B161" s="58"/>
      <c r="C161" s="58"/>
      <c r="D161" s="58"/>
      <c r="E161" s="58"/>
      <c r="F161" s="58"/>
      <c r="G161" s="58"/>
      <c r="H161" s="58"/>
      <c r="I161" s="58"/>
    </row>
    <row r="162" spans="1:9" s="57" customFormat="1">
      <c r="A162" s="58"/>
      <c r="B162" s="58"/>
      <c r="C162" s="58"/>
      <c r="D162" s="58"/>
      <c r="E162" s="58"/>
      <c r="F162" s="58"/>
      <c r="G162" s="58"/>
      <c r="H162" s="58"/>
      <c r="I162" s="58"/>
    </row>
    <row r="163" spans="1:9" s="57" customFormat="1">
      <c r="A163" s="58"/>
      <c r="B163" s="58"/>
      <c r="C163" s="58"/>
      <c r="D163" s="58"/>
      <c r="E163" s="58"/>
      <c r="F163" s="58"/>
      <c r="G163" s="58"/>
      <c r="H163" s="58"/>
      <c r="I163" s="58"/>
    </row>
    <row r="164" spans="1:9" s="57" customFormat="1">
      <c r="A164" s="58"/>
      <c r="B164" s="58"/>
      <c r="C164" s="58"/>
      <c r="D164" s="58"/>
      <c r="E164" s="58"/>
      <c r="F164" s="58"/>
      <c r="G164" s="58"/>
      <c r="H164" s="58"/>
      <c r="I164" s="58"/>
    </row>
    <row r="165" spans="1:9" s="57" customFormat="1">
      <c r="A165" s="58"/>
      <c r="B165" s="58"/>
      <c r="C165" s="58"/>
      <c r="D165" s="58"/>
      <c r="E165" s="58"/>
      <c r="F165" s="58"/>
      <c r="G165" s="58"/>
      <c r="H165" s="58"/>
      <c r="I165" s="58"/>
    </row>
    <row r="166" spans="1:9" s="57" customFormat="1">
      <c r="A166" s="58"/>
      <c r="B166" s="58"/>
      <c r="C166" s="58"/>
      <c r="D166" s="58"/>
      <c r="E166" s="58"/>
      <c r="F166" s="58"/>
      <c r="G166" s="58"/>
      <c r="H166" s="58"/>
      <c r="I166" s="58"/>
    </row>
    <row r="167" spans="1:9" s="57" customFormat="1">
      <c r="A167" s="58"/>
      <c r="B167" s="58"/>
      <c r="C167" s="58"/>
      <c r="D167" s="58"/>
      <c r="E167" s="58"/>
      <c r="F167" s="58"/>
      <c r="G167" s="58"/>
      <c r="H167" s="58"/>
      <c r="I167" s="58"/>
    </row>
    <row r="168" spans="1:9" s="57" customFormat="1">
      <c r="A168" s="58"/>
      <c r="B168" s="58"/>
      <c r="C168" s="58"/>
      <c r="D168" s="58"/>
      <c r="E168" s="58"/>
      <c r="F168" s="58"/>
      <c r="G168" s="58"/>
      <c r="H168" s="58"/>
      <c r="I168" s="58"/>
    </row>
    <row r="169" spans="1:9" s="57" customFormat="1">
      <c r="A169" s="58"/>
      <c r="B169" s="58"/>
      <c r="C169" s="58"/>
      <c r="D169" s="58"/>
      <c r="E169" s="58"/>
      <c r="F169" s="58"/>
      <c r="G169" s="58"/>
      <c r="H169" s="58"/>
      <c r="I169" s="58"/>
    </row>
    <row r="170" spans="1:9" s="57" customFormat="1">
      <c r="A170" s="58"/>
      <c r="B170" s="58"/>
      <c r="C170" s="58"/>
      <c r="D170" s="58"/>
      <c r="E170" s="58"/>
      <c r="F170" s="58"/>
      <c r="G170" s="58"/>
      <c r="H170" s="58"/>
      <c r="I170" s="58"/>
    </row>
    <row r="171" spans="1:9" s="57" customFormat="1">
      <c r="A171" s="58"/>
      <c r="B171" s="58"/>
      <c r="C171" s="58"/>
      <c r="D171" s="58"/>
      <c r="E171" s="58"/>
      <c r="F171" s="58"/>
      <c r="G171" s="58"/>
      <c r="H171" s="58"/>
      <c r="I171" s="58"/>
    </row>
    <row r="172" spans="1:9" s="57" customFormat="1">
      <c r="A172" s="58"/>
      <c r="B172" s="58"/>
      <c r="C172" s="58"/>
      <c r="D172" s="58"/>
      <c r="E172" s="58"/>
      <c r="F172" s="58"/>
      <c r="G172" s="58"/>
      <c r="H172" s="58"/>
      <c r="I172" s="58"/>
    </row>
    <row r="173" spans="1:9" s="57" customFormat="1">
      <c r="A173" s="58"/>
      <c r="B173" s="58"/>
      <c r="C173" s="58"/>
      <c r="D173" s="58"/>
      <c r="E173" s="58"/>
      <c r="F173" s="58"/>
      <c r="G173" s="58"/>
      <c r="H173" s="58"/>
      <c r="I173" s="58"/>
    </row>
    <row r="174" spans="1:9" s="57" customFormat="1">
      <c r="A174" s="58"/>
      <c r="B174" s="58"/>
      <c r="C174" s="58"/>
      <c r="D174" s="58"/>
      <c r="E174" s="58"/>
      <c r="F174" s="58"/>
      <c r="G174" s="58"/>
      <c r="H174" s="58"/>
      <c r="I174" s="58"/>
    </row>
    <row r="175" spans="1:9" s="57" customFormat="1">
      <c r="A175" s="58"/>
      <c r="B175" s="58"/>
      <c r="C175" s="58"/>
      <c r="D175" s="58"/>
      <c r="E175" s="58"/>
      <c r="F175" s="58"/>
      <c r="G175" s="58"/>
      <c r="H175" s="58"/>
      <c r="I175" s="58"/>
    </row>
    <row r="176" spans="1:9" s="57" customFormat="1">
      <c r="A176" s="58"/>
      <c r="B176" s="58"/>
      <c r="C176" s="58"/>
      <c r="D176" s="58"/>
      <c r="E176" s="58"/>
      <c r="F176" s="58"/>
      <c r="G176" s="58"/>
      <c r="H176" s="58"/>
      <c r="I176" s="58"/>
    </row>
    <row r="177" spans="1:9" s="57" customFormat="1">
      <c r="A177" s="58"/>
      <c r="B177" s="58"/>
      <c r="C177" s="58"/>
      <c r="D177" s="58"/>
      <c r="E177" s="58"/>
      <c r="F177" s="58"/>
      <c r="G177" s="58"/>
      <c r="H177" s="58"/>
      <c r="I177" s="58"/>
    </row>
    <row r="178" spans="1:9" s="57" customFormat="1">
      <c r="A178" s="58"/>
      <c r="B178" s="58"/>
      <c r="C178" s="58"/>
      <c r="D178" s="58"/>
      <c r="E178" s="58"/>
      <c r="F178" s="58"/>
      <c r="G178" s="58"/>
      <c r="H178" s="58"/>
      <c r="I178" s="58"/>
    </row>
    <row r="179" spans="1:9" s="57" customFormat="1">
      <c r="A179" s="58"/>
      <c r="B179" s="58"/>
      <c r="C179" s="58"/>
      <c r="D179" s="58"/>
      <c r="E179" s="58"/>
      <c r="F179" s="58"/>
      <c r="G179" s="58"/>
      <c r="H179" s="58"/>
      <c r="I179" s="58"/>
    </row>
    <row r="180" spans="1:9" s="57" customFormat="1">
      <c r="A180" s="58"/>
      <c r="B180" s="58"/>
      <c r="C180" s="58"/>
      <c r="D180" s="58"/>
      <c r="E180" s="58"/>
      <c r="F180" s="58"/>
      <c r="G180" s="58"/>
      <c r="H180" s="58"/>
      <c r="I180" s="58"/>
    </row>
    <row r="181" spans="1:9" s="57" customFormat="1">
      <c r="A181" s="58"/>
      <c r="B181" s="58"/>
      <c r="C181" s="58"/>
      <c r="D181" s="58"/>
      <c r="E181" s="58"/>
      <c r="F181" s="58"/>
      <c r="G181" s="58"/>
      <c r="H181" s="58"/>
      <c r="I181" s="58"/>
    </row>
    <row r="182" spans="1:9" s="57" customFormat="1">
      <c r="A182" s="58"/>
      <c r="B182" s="58"/>
      <c r="C182" s="58"/>
      <c r="D182" s="58"/>
      <c r="E182" s="58"/>
      <c r="F182" s="58"/>
      <c r="G182" s="58"/>
      <c r="H182" s="58"/>
      <c r="I182" s="58"/>
    </row>
    <row r="183" spans="1:9" s="57" customFormat="1">
      <c r="A183" s="58"/>
      <c r="B183" s="58"/>
      <c r="C183" s="58"/>
      <c r="D183" s="58"/>
      <c r="E183" s="58"/>
      <c r="F183" s="58"/>
      <c r="G183" s="58"/>
      <c r="H183" s="58"/>
      <c r="I183" s="58"/>
    </row>
    <row r="184" spans="1:9" s="57" customFormat="1">
      <c r="A184" s="58"/>
      <c r="B184" s="58"/>
      <c r="C184" s="58"/>
      <c r="D184" s="58"/>
      <c r="E184" s="58"/>
      <c r="F184" s="58"/>
      <c r="G184" s="58"/>
      <c r="H184" s="58"/>
      <c r="I184" s="58"/>
    </row>
    <row r="185" spans="1:9" s="57" customFormat="1">
      <c r="A185" s="58"/>
      <c r="B185" s="58"/>
      <c r="C185" s="58"/>
      <c r="D185" s="58"/>
      <c r="E185" s="58"/>
      <c r="F185" s="58"/>
      <c r="G185" s="58"/>
      <c r="H185" s="58"/>
      <c r="I185" s="58"/>
    </row>
    <row r="186" spans="1:9" s="57" customFormat="1">
      <c r="A186" s="58"/>
      <c r="B186" s="58"/>
      <c r="C186" s="58"/>
      <c r="D186" s="58"/>
      <c r="E186" s="58"/>
      <c r="F186" s="58"/>
      <c r="G186" s="58"/>
      <c r="H186" s="58"/>
      <c r="I186" s="58"/>
    </row>
    <row r="187" spans="1:9" s="57" customFormat="1">
      <c r="A187" s="58"/>
      <c r="B187" s="58"/>
      <c r="C187" s="58"/>
      <c r="D187" s="58"/>
      <c r="E187" s="58"/>
      <c r="F187" s="58"/>
      <c r="G187" s="58"/>
      <c r="H187" s="58"/>
      <c r="I187" s="58"/>
    </row>
    <row r="188" spans="1:9" s="57" customFormat="1">
      <c r="A188" s="58"/>
      <c r="B188" s="58"/>
      <c r="C188" s="58"/>
      <c r="D188" s="58"/>
      <c r="E188" s="58"/>
      <c r="F188" s="58"/>
      <c r="G188" s="58"/>
      <c r="H188" s="58"/>
      <c r="I188" s="58"/>
    </row>
    <row r="189" spans="1:9" s="57" customFormat="1">
      <c r="A189" s="58"/>
      <c r="B189" s="58"/>
      <c r="C189" s="58"/>
      <c r="D189" s="58"/>
      <c r="E189" s="58"/>
      <c r="F189" s="58"/>
      <c r="G189" s="58"/>
      <c r="H189" s="58"/>
      <c r="I189" s="58"/>
    </row>
    <row r="190" spans="1:9" s="57" customFormat="1">
      <c r="A190" s="58"/>
      <c r="B190" s="58"/>
      <c r="C190" s="58"/>
      <c r="D190" s="58"/>
      <c r="E190" s="58"/>
      <c r="F190" s="58"/>
      <c r="G190" s="58"/>
      <c r="H190" s="58"/>
      <c r="I190" s="58"/>
    </row>
    <row r="191" spans="1:9" s="57" customFormat="1">
      <c r="A191" s="58"/>
      <c r="B191" s="58"/>
      <c r="C191" s="58"/>
      <c r="D191" s="58"/>
      <c r="E191" s="58"/>
      <c r="F191" s="58"/>
      <c r="G191" s="58"/>
      <c r="H191" s="58"/>
      <c r="I191" s="58"/>
    </row>
    <row r="192" spans="1:9" s="57" customFormat="1">
      <c r="A192" s="58"/>
      <c r="B192" s="58"/>
      <c r="C192" s="58"/>
      <c r="D192" s="58"/>
      <c r="E192" s="58"/>
      <c r="F192" s="58"/>
      <c r="G192" s="58"/>
      <c r="H192" s="58"/>
      <c r="I192" s="58"/>
    </row>
    <row r="193" spans="1:9" s="57" customFormat="1">
      <c r="A193" s="58"/>
      <c r="B193" s="58"/>
      <c r="C193" s="58"/>
      <c r="D193" s="58"/>
      <c r="E193" s="58"/>
      <c r="F193" s="58"/>
      <c r="G193" s="58"/>
      <c r="H193" s="58"/>
      <c r="I193" s="58"/>
    </row>
    <row r="194" spans="1:9" s="57" customFormat="1">
      <c r="A194" s="58"/>
      <c r="B194" s="58"/>
      <c r="C194" s="58"/>
      <c r="D194" s="58"/>
      <c r="E194" s="58"/>
      <c r="F194" s="58"/>
      <c r="G194" s="58"/>
      <c r="H194" s="58"/>
      <c r="I194" s="58"/>
    </row>
    <row r="195" spans="1:9" s="57" customFormat="1">
      <c r="A195" s="58"/>
      <c r="B195" s="58"/>
      <c r="C195" s="58"/>
      <c r="D195" s="58"/>
      <c r="E195" s="58"/>
      <c r="F195" s="58"/>
      <c r="G195" s="58"/>
      <c r="H195" s="58"/>
      <c r="I195" s="58"/>
    </row>
    <row r="196" spans="1:9" s="57" customFormat="1">
      <c r="A196" s="58"/>
      <c r="B196" s="58"/>
      <c r="C196" s="58"/>
      <c r="D196" s="58"/>
      <c r="E196" s="58"/>
      <c r="F196" s="58"/>
      <c r="G196" s="58"/>
      <c r="H196" s="58"/>
      <c r="I196" s="58"/>
    </row>
    <row r="197" spans="1:9" s="57" customFormat="1">
      <c r="A197" s="58"/>
      <c r="B197" s="58"/>
      <c r="C197" s="58"/>
      <c r="D197" s="58"/>
      <c r="E197" s="58"/>
      <c r="F197" s="58"/>
      <c r="G197" s="58"/>
      <c r="H197" s="58"/>
      <c r="I197" s="58"/>
    </row>
    <row r="198" spans="1:9" s="57" customFormat="1">
      <c r="A198" s="58"/>
      <c r="B198" s="58"/>
      <c r="C198" s="58"/>
      <c r="D198" s="58"/>
      <c r="E198" s="58"/>
      <c r="F198" s="58"/>
      <c r="G198" s="58"/>
      <c r="H198" s="58"/>
      <c r="I198" s="58"/>
    </row>
    <row r="199" spans="1:9" s="57" customFormat="1">
      <c r="A199" s="58"/>
      <c r="B199" s="58"/>
      <c r="C199" s="58"/>
      <c r="D199" s="58"/>
      <c r="E199" s="58"/>
      <c r="F199" s="58"/>
      <c r="G199" s="58"/>
      <c r="H199" s="58"/>
      <c r="I199" s="58"/>
    </row>
    <row r="200" spans="1:9" s="57" customFormat="1">
      <c r="A200" s="58"/>
      <c r="B200" s="58"/>
      <c r="C200" s="58"/>
      <c r="D200" s="58"/>
      <c r="E200" s="58"/>
      <c r="F200" s="58"/>
      <c r="G200" s="58"/>
      <c r="H200" s="58"/>
      <c r="I200" s="58"/>
    </row>
    <row r="201" spans="1:9" s="57" customFormat="1">
      <c r="A201" s="58"/>
      <c r="B201" s="58"/>
      <c r="C201" s="58"/>
      <c r="D201" s="58"/>
      <c r="E201" s="58"/>
      <c r="F201" s="58"/>
      <c r="G201" s="58"/>
      <c r="H201" s="58"/>
      <c r="I201" s="58"/>
    </row>
    <row r="202" spans="1:9" s="57" customFormat="1">
      <c r="A202" s="58"/>
      <c r="B202" s="58"/>
      <c r="C202" s="58"/>
      <c r="D202" s="58"/>
      <c r="E202" s="58"/>
      <c r="F202" s="58"/>
      <c r="G202" s="58"/>
      <c r="H202" s="58"/>
      <c r="I202" s="58"/>
    </row>
    <row r="203" spans="1:9" s="57" customFormat="1">
      <c r="A203" s="58"/>
      <c r="B203" s="58"/>
      <c r="C203" s="58"/>
      <c r="D203" s="58"/>
      <c r="E203" s="58"/>
      <c r="F203" s="58"/>
      <c r="G203" s="58"/>
      <c r="H203" s="58"/>
      <c r="I203" s="58"/>
    </row>
    <row r="204" spans="1:9" s="57" customFormat="1">
      <c r="A204" s="58"/>
      <c r="B204" s="58"/>
      <c r="C204" s="58"/>
      <c r="D204" s="58"/>
      <c r="E204" s="58"/>
      <c r="F204" s="58"/>
      <c r="G204" s="58"/>
      <c r="H204" s="58"/>
      <c r="I204" s="58"/>
    </row>
    <row r="205" spans="1:9" s="57" customFormat="1">
      <c r="A205" s="58"/>
      <c r="B205" s="58"/>
      <c r="C205" s="58"/>
      <c r="D205" s="58"/>
      <c r="E205" s="58"/>
      <c r="F205" s="58"/>
      <c r="G205" s="58"/>
      <c r="H205" s="58"/>
      <c r="I205" s="58"/>
    </row>
    <row r="206" spans="1:9" s="57" customFormat="1">
      <c r="A206" s="58"/>
      <c r="B206" s="58"/>
      <c r="C206" s="58"/>
      <c r="D206" s="58"/>
      <c r="E206" s="58"/>
      <c r="F206" s="58"/>
      <c r="G206" s="58"/>
      <c r="H206" s="58"/>
      <c r="I206" s="58"/>
    </row>
    <row r="207" spans="1:9" s="57" customFormat="1">
      <c r="A207" s="58"/>
      <c r="B207" s="58"/>
      <c r="C207" s="58"/>
      <c r="D207" s="58"/>
      <c r="E207" s="58"/>
      <c r="F207" s="58"/>
      <c r="G207" s="58"/>
      <c r="H207" s="58"/>
      <c r="I207" s="58"/>
    </row>
    <row r="208" spans="1:9" s="57" customFormat="1">
      <c r="A208" s="58"/>
      <c r="B208" s="58"/>
      <c r="C208" s="58"/>
      <c r="D208" s="58"/>
      <c r="E208" s="58"/>
      <c r="F208" s="58"/>
      <c r="G208" s="58"/>
      <c r="H208" s="58"/>
      <c r="I208" s="58"/>
    </row>
    <row r="209" spans="1:9" s="57" customFormat="1">
      <c r="A209" s="58"/>
      <c r="B209" s="58"/>
      <c r="C209" s="58"/>
      <c r="D209" s="58"/>
      <c r="E209" s="58"/>
      <c r="F209" s="58"/>
      <c r="G209" s="58"/>
      <c r="H209" s="58"/>
      <c r="I209" s="58"/>
    </row>
    <row r="210" spans="1:9" s="57" customFormat="1">
      <c r="A210" s="58"/>
      <c r="B210" s="58"/>
      <c r="C210" s="58"/>
      <c r="D210" s="58"/>
      <c r="E210" s="58"/>
      <c r="F210" s="58"/>
      <c r="G210" s="58"/>
      <c r="H210" s="58"/>
      <c r="I210" s="58"/>
    </row>
    <row r="211" spans="1:9" s="57" customFormat="1">
      <c r="A211" s="58"/>
      <c r="B211" s="58"/>
      <c r="C211" s="58"/>
      <c r="D211" s="58"/>
      <c r="E211" s="58"/>
      <c r="F211" s="58"/>
      <c r="G211" s="58"/>
      <c r="H211" s="58"/>
      <c r="I211" s="58"/>
    </row>
    <row r="212" spans="1:9" s="57" customFormat="1">
      <c r="A212" s="58"/>
      <c r="B212" s="58"/>
      <c r="C212" s="58"/>
      <c r="D212" s="58"/>
      <c r="E212" s="58"/>
      <c r="F212" s="58"/>
      <c r="G212" s="58"/>
      <c r="H212" s="58"/>
      <c r="I212" s="58"/>
    </row>
    <row r="213" spans="1:9" s="57" customFormat="1">
      <c r="A213" s="58"/>
      <c r="B213" s="58"/>
      <c r="C213" s="58"/>
      <c r="D213" s="58"/>
      <c r="E213" s="58"/>
      <c r="F213" s="58"/>
      <c r="G213" s="58"/>
      <c r="H213" s="58"/>
      <c r="I213" s="58"/>
    </row>
    <row r="214" spans="1:9" s="57" customFormat="1">
      <c r="A214" s="58"/>
      <c r="B214" s="58"/>
      <c r="C214" s="58"/>
      <c r="D214" s="58"/>
      <c r="E214" s="58"/>
      <c r="F214" s="58"/>
      <c r="G214" s="58"/>
      <c r="H214" s="58"/>
      <c r="I214" s="58"/>
    </row>
    <row r="215" spans="1:9" s="57" customFormat="1">
      <c r="A215" s="58"/>
      <c r="B215" s="58"/>
      <c r="C215" s="58"/>
      <c r="D215" s="58"/>
      <c r="E215" s="58"/>
      <c r="F215" s="58"/>
      <c r="G215" s="58"/>
      <c r="H215" s="58"/>
      <c r="I215" s="58"/>
    </row>
    <row r="216" spans="1:9" s="57" customFormat="1">
      <c r="A216" s="58"/>
      <c r="B216" s="58"/>
      <c r="C216" s="58"/>
      <c r="D216" s="58"/>
      <c r="E216" s="58"/>
      <c r="F216" s="58"/>
      <c r="G216" s="58"/>
      <c r="H216" s="58"/>
      <c r="I216" s="58"/>
    </row>
    <row r="217" spans="1:9" s="57" customFormat="1">
      <c r="A217" s="58"/>
      <c r="B217" s="58"/>
      <c r="C217" s="58"/>
      <c r="D217" s="58"/>
      <c r="E217" s="58"/>
      <c r="F217" s="58"/>
      <c r="G217" s="58"/>
      <c r="H217" s="58"/>
      <c r="I217" s="58"/>
    </row>
    <row r="218" spans="1:9" s="57" customFormat="1">
      <c r="A218" s="58"/>
      <c r="B218" s="58"/>
      <c r="C218" s="58"/>
      <c r="D218" s="58"/>
      <c r="E218" s="58"/>
      <c r="F218" s="58"/>
      <c r="G218" s="58"/>
      <c r="H218" s="58"/>
      <c r="I218" s="58"/>
    </row>
    <row r="219" spans="1:9" s="57" customFormat="1">
      <c r="A219" s="58"/>
      <c r="B219" s="58"/>
      <c r="C219" s="58"/>
      <c r="D219" s="58"/>
      <c r="E219" s="58"/>
      <c r="F219" s="58"/>
      <c r="G219" s="58"/>
      <c r="H219" s="58"/>
      <c r="I219" s="58"/>
    </row>
    <row r="220" spans="1:9" s="57" customFormat="1">
      <c r="A220" s="58"/>
      <c r="B220" s="58"/>
      <c r="C220" s="58"/>
      <c r="D220" s="58"/>
      <c r="E220" s="58"/>
      <c r="F220" s="58"/>
      <c r="G220" s="58"/>
      <c r="H220" s="58"/>
      <c r="I220" s="58"/>
    </row>
    <row r="221" spans="1:9" s="57" customFormat="1">
      <c r="A221" s="58"/>
      <c r="B221" s="58"/>
      <c r="C221" s="58"/>
      <c r="D221" s="58"/>
      <c r="E221" s="58"/>
      <c r="F221" s="58"/>
      <c r="G221" s="58"/>
      <c r="H221" s="58"/>
      <c r="I221" s="58"/>
    </row>
    <row r="222" spans="1:9" s="57" customFormat="1">
      <c r="A222" s="58"/>
      <c r="B222" s="58"/>
      <c r="C222" s="58"/>
      <c r="D222" s="58"/>
      <c r="E222" s="58"/>
      <c r="F222" s="58"/>
      <c r="G222" s="58"/>
      <c r="H222" s="58"/>
      <c r="I222" s="58"/>
    </row>
    <row r="223" spans="1:9" s="57" customFormat="1">
      <c r="A223" s="58"/>
      <c r="B223" s="58"/>
      <c r="C223" s="58"/>
      <c r="D223" s="58"/>
      <c r="E223" s="58"/>
      <c r="F223" s="58"/>
      <c r="G223" s="58"/>
      <c r="H223" s="58"/>
      <c r="I223" s="58"/>
    </row>
    <row r="224" spans="1:9" s="57" customFormat="1">
      <c r="A224" s="58"/>
      <c r="B224" s="58"/>
      <c r="C224" s="58"/>
      <c r="D224" s="58"/>
      <c r="E224" s="58"/>
      <c r="F224" s="58"/>
      <c r="G224" s="58"/>
      <c r="H224" s="58"/>
      <c r="I224" s="58"/>
    </row>
    <row r="225" spans="1:9" s="57" customFormat="1">
      <c r="A225" s="58"/>
      <c r="B225" s="58"/>
      <c r="C225" s="58"/>
      <c r="D225" s="58"/>
      <c r="E225" s="58"/>
      <c r="F225" s="58"/>
      <c r="G225" s="58"/>
      <c r="H225" s="58"/>
      <c r="I225" s="58"/>
    </row>
    <row r="226" spans="1:9" s="57" customFormat="1">
      <c r="A226" s="58"/>
      <c r="B226" s="58"/>
      <c r="C226" s="58"/>
      <c r="D226" s="58"/>
      <c r="E226" s="58"/>
      <c r="F226" s="58"/>
      <c r="G226" s="58"/>
      <c r="H226" s="58"/>
      <c r="I226" s="58"/>
    </row>
    <row r="227" spans="1:9" s="57" customFormat="1">
      <c r="A227" s="58"/>
      <c r="B227" s="58"/>
      <c r="C227" s="58"/>
      <c r="D227" s="58"/>
      <c r="E227" s="58"/>
      <c r="F227" s="58"/>
      <c r="G227" s="58"/>
      <c r="H227" s="58"/>
      <c r="I227" s="58"/>
    </row>
    <row r="228" spans="1:9" s="57" customFormat="1">
      <c r="A228" s="58"/>
      <c r="B228" s="58"/>
      <c r="C228" s="58"/>
      <c r="D228" s="58"/>
      <c r="E228" s="58"/>
      <c r="F228" s="58"/>
      <c r="G228" s="58"/>
      <c r="H228" s="58"/>
      <c r="I228" s="58"/>
    </row>
    <row r="229" spans="1:9" s="57" customFormat="1">
      <c r="A229" s="58"/>
      <c r="B229" s="58"/>
      <c r="C229" s="58"/>
      <c r="D229" s="58"/>
      <c r="E229" s="58"/>
      <c r="F229" s="58"/>
      <c r="G229" s="58"/>
      <c r="H229" s="58"/>
      <c r="I229" s="58"/>
    </row>
    <row r="230" spans="1:9" s="57" customFormat="1">
      <c r="A230" s="58"/>
      <c r="B230" s="58"/>
      <c r="C230" s="58"/>
      <c r="D230" s="58"/>
      <c r="E230" s="58"/>
      <c r="F230" s="58"/>
      <c r="G230" s="58"/>
      <c r="H230" s="58"/>
      <c r="I230" s="58"/>
    </row>
    <row r="231" spans="1:9" s="57" customFormat="1">
      <c r="A231" s="58"/>
      <c r="B231" s="58"/>
      <c r="C231" s="58"/>
      <c r="D231" s="58"/>
      <c r="E231" s="58"/>
      <c r="F231" s="58"/>
      <c r="G231" s="58"/>
      <c r="H231" s="58"/>
      <c r="I231" s="58"/>
    </row>
    <row r="232" spans="1:9" s="57" customFormat="1">
      <c r="A232" s="58"/>
      <c r="B232" s="58"/>
      <c r="C232" s="58"/>
      <c r="D232" s="58"/>
      <c r="E232" s="58"/>
      <c r="F232" s="58"/>
      <c r="G232" s="58"/>
      <c r="H232" s="58"/>
      <c r="I232" s="58"/>
    </row>
    <row r="233" spans="1:9" s="57" customFormat="1">
      <c r="A233" s="58"/>
      <c r="B233" s="58"/>
      <c r="C233" s="58"/>
      <c r="D233" s="58"/>
      <c r="E233" s="58"/>
      <c r="F233" s="58"/>
      <c r="G233" s="58"/>
      <c r="H233" s="58"/>
      <c r="I233" s="58"/>
    </row>
    <row r="234" spans="1:9" s="57" customFormat="1">
      <c r="A234" s="58"/>
      <c r="B234" s="58"/>
      <c r="C234" s="58"/>
      <c r="D234" s="58"/>
      <c r="E234" s="58"/>
      <c r="F234" s="58"/>
      <c r="G234" s="58"/>
      <c r="H234" s="58"/>
      <c r="I234" s="58"/>
    </row>
    <row r="235" spans="1:9" s="57" customFormat="1">
      <c r="A235" s="58"/>
      <c r="B235" s="58"/>
      <c r="C235" s="58"/>
      <c r="D235" s="58"/>
      <c r="E235" s="58"/>
      <c r="F235" s="58"/>
      <c r="G235" s="58"/>
      <c r="H235" s="58"/>
      <c r="I235" s="58"/>
    </row>
    <row r="236" spans="1:9" s="57" customFormat="1">
      <c r="A236" s="58"/>
      <c r="B236" s="58"/>
      <c r="C236" s="58"/>
      <c r="D236" s="58"/>
      <c r="E236" s="58"/>
      <c r="F236" s="58"/>
      <c r="G236" s="58"/>
      <c r="H236" s="58"/>
      <c r="I236" s="58"/>
    </row>
    <row r="237" spans="1:9" s="57" customFormat="1">
      <c r="A237" s="58"/>
      <c r="B237" s="58"/>
      <c r="C237" s="58"/>
      <c r="D237" s="58"/>
      <c r="E237" s="58"/>
      <c r="F237" s="58"/>
      <c r="G237" s="58"/>
      <c r="H237" s="58"/>
      <c r="I237" s="58"/>
    </row>
    <row r="238" spans="1:9" s="57" customFormat="1">
      <c r="A238" s="58"/>
      <c r="B238" s="58"/>
      <c r="C238" s="58"/>
      <c r="D238" s="58"/>
      <c r="E238" s="58"/>
      <c r="F238" s="58"/>
      <c r="G238" s="58"/>
      <c r="H238" s="58"/>
      <c r="I238" s="58"/>
    </row>
    <row r="239" spans="1:9" s="57" customFormat="1">
      <c r="A239" s="58"/>
      <c r="B239" s="58"/>
      <c r="C239" s="58"/>
      <c r="D239" s="58"/>
      <c r="E239" s="58"/>
      <c r="F239" s="58"/>
      <c r="G239" s="58"/>
      <c r="H239" s="58"/>
      <c r="I239" s="58"/>
    </row>
    <row r="240" spans="1:9" s="57" customFormat="1">
      <c r="A240" s="58"/>
      <c r="B240" s="58"/>
      <c r="C240" s="58"/>
      <c r="D240" s="58"/>
      <c r="E240" s="58"/>
      <c r="F240" s="58"/>
      <c r="G240" s="58"/>
      <c r="H240" s="58"/>
      <c r="I240" s="58"/>
    </row>
    <row r="241" spans="1:9" s="57" customFormat="1">
      <c r="A241" s="58"/>
      <c r="B241" s="58"/>
      <c r="C241" s="58"/>
      <c r="D241" s="58"/>
      <c r="E241" s="58"/>
      <c r="F241" s="58"/>
      <c r="G241" s="58"/>
      <c r="H241" s="58"/>
      <c r="I241" s="58"/>
    </row>
    <row r="242" spans="1:9" s="57" customFormat="1">
      <c r="A242" s="58"/>
      <c r="B242" s="58"/>
      <c r="C242" s="58"/>
      <c r="D242" s="58"/>
      <c r="E242" s="58"/>
      <c r="F242" s="58"/>
      <c r="G242" s="58"/>
      <c r="H242" s="58"/>
      <c r="I242" s="58"/>
    </row>
    <row r="243" spans="1:9" s="57" customFormat="1">
      <c r="A243" s="58"/>
      <c r="B243" s="58"/>
      <c r="C243" s="58"/>
      <c r="D243" s="58"/>
      <c r="E243" s="58"/>
      <c r="F243" s="58"/>
      <c r="G243" s="58"/>
      <c r="H243" s="58"/>
      <c r="I243" s="58"/>
    </row>
    <row r="244" spans="1:9" s="57" customFormat="1">
      <c r="A244" s="58"/>
      <c r="B244" s="58"/>
      <c r="C244" s="58"/>
      <c r="D244" s="58"/>
      <c r="E244" s="58"/>
      <c r="F244" s="58"/>
      <c r="G244" s="58"/>
      <c r="H244" s="58"/>
      <c r="I244" s="58"/>
    </row>
    <row r="245" spans="1:9" s="57" customFormat="1">
      <c r="A245" s="58"/>
      <c r="B245" s="58"/>
      <c r="C245" s="58"/>
      <c r="D245" s="58"/>
      <c r="E245" s="58"/>
      <c r="F245" s="58"/>
      <c r="G245" s="58"/>
      <c r="H245" s="58"/>
      <c r="I245" s="58"/>
    </row>
    <row r="246" spans="1:9" s="57" customFormat="1">
      <c r="A246" s="58"/>
      <c r="B246" s="58"/>
      <c r="C246" s="58"/>
      <c r="D246" s="58"/>
      <c r="E246" s="58"/>
      <c r="F246" s="58"/>
      <c r="G246" s="58"/>
      <c r="H246" s="58"/>
      <c r="I246" s="58"/>
    </row>
    <row r="247" spans="1:9" s="57" customFormat="1">
      <c r="A247" s="58"/>
      <c r="B247" s="58"/>
      <c r="C247" s="58"/>
      <c r="D247" s="58"/>
      <c r="E247" s="58"/>
      <c r="F247" s="58"/>
      <c r="G247" s="58"/>
      <c r="H247" s="58"/>
      <c r="I247" s="58"/>
    </row>
    <row r="248" spans="1:9" s="57" customFormat="1">
      <c r="A248" s="58"/>
      <c r="B248" s="58"/>
      <c r="C248" s="58"/>
      <c r="D248" s="58"/>
      <c r="E248" s="58"/>
      <c r="F248" s="58"/>
      <c r="G248" s="58"/>
      <c r="H248" s="58"/>
      <c r="I248" s="58"/>
    </row>
    <row r="249" spans="1:9" s="57" customFormat="1">
      <c r="A249" s="58"/>
      <c r="B249" s="58"/>
      <c r="C249" s="58"/>
      <c r="D249" s="58"/>
      <c r="E249" s="58"/>
      <c r="F249" s="58"/>
      <c r="G249" s="58"/>
      <c r="H249" s="58"/>
      <c r="I249" s="58"/>
    </row>
    <row r="250" spans="1:9" s="57" customFormat="1">
      <c r="A250" s="58"/>
      <c r="B250" s="58"/>
      <c r="C250" s="58"/>
      <c r="D250" s="58"/>
      <c r="E250" s="58"/>
      <c r="F250" s="58"/>
      <c r="G250" s="58"/>
      <c r="H250" s="58"/>
      <c r="I250" s="58"/>
    </row>
    <row r="251" spans="1:9" s="57" customFormat="1">
      <c r="A251" s="58"/>
      <c r="B251" s="58"/>
      <c r="C251" s="58"/>
      <c r="D251" s="58"/>
      <c r="E251" s="58"/>
      <c r="F251" s="58"/>
      <c r="G251" s="58"/>
      <c r="H251" s="58"/>
      <c r="I251" s="58"/>
    </row>
    <row r="252" spans="1:9" s="57" customFormat="1">
      <c r="A252" s="58"/>
      <c r="B252" s="58"/>
      <c r="C252" s="58"/>
      <c r="D252" s="58"/>
      <c r="E252" s="58"/>
      <c r="F252" s="58"/>
      <c r="G252" s="58"/>
      <c r="H252" s="58"/>
      <c r="I252" s="58"/>
    </row>
    <row r="253" spans="1:9" s="57" customFormat="1">
      <c r="A253" s="58"/>
      <c r="B253" s="58"/>
      <c r="C253" s="58"/>
      <c r="D253" s="58"/>
      <c r="E253" s="58"/>
      <c r="F253" s="58"/>
      <c r="G253" s="58"/>
      <c r="H253" s="58"/>
      <c r="I253" s="58"/>
    </row>
    <row r="254" spans="1:9" s="57" customFormat="1">
      <c r="A254" s="58"/>
      <c r="B254" s="58"/>
      <c r="C254" s="58"/>
      <c r="D254" s="58"/>
      <c r="E254" s="58"/>
      <c r="F254" s="58"/>
      <c r="G254" s="58"/>
      <c r="H254" s="58"/>
      <c r="I254" s="58"/>
    </row>
    <row r="255" spans="1:9" s="57" customFormat="1">
      <c r="A255" s="58"/>
      <c r="B255" s="58"/>
      <c r="C255" s="58"/>
      <c r="D255" s="58"/>
      <c r="E255" s="58"/>
      <c r="F255" s="58"/>
      <c r="G255" s="58"/>
      <c r="H255" s="58"/>
      <c r="I255" s="58"/>
    </row>
    <row r="256" spans="1:9" s="57" customFormat="1">
      <c r="A256" s="58"/>
      <c r="B256" s="58"/>
      <c r="C256" s="58"/>
      <c r="D256" s="58"/>
      <c r="E256" s="58"/>
      <c r="F256" s="58"/>
      <c r="G256" s="58"/>
      <c r="H256" s="58"/>
      <c r="I256" s="58"/>
    </row>
    <row r="257" spans="1:9" s="57" customFormat="1">
      <c r="A257" s="58"/>
      <c r="B257" s="58"/>
      <c r="C257" s="58"/>
      <c r="D257" s="58"/>
      <c r="E257" s="58"/>
      <c r="F257" s="58"/>
      <c r="G257" s="58"/>
      <c r="H257" s="58"/>
      <c r="I257" s="58"/>
    </row>
    <row r="258" spans="1:9" s="57" customFormat="1">
      <c r="A258" s="58"/>
      <c r="B258" s="58"/>
      <c r="C258" s="58"/>
      <c r="D258" s="58"/>
      <c r="E258" s="58"/>
      <c r="F258" s="58"/>
      <c r="G258" s="58"/>
      <c r="H258" s="58"/>
      <c r="I258" s="58"/>
    </row>
    <row r="259" spans="1:9" s="57" customFormat="1">
      <c r="A259" s="58"/>
      <c r="B259" s="58"/>
      <c r="C259" s="58"/>
      <c r="D259" s="58"/>
      <c r="E259" s="58"/>
      <c r="F259" s="58"/>
      <c r="G259" s="58"/>
      <c r="H259" s="58"/>
      <c r="I259" s="58"/>
    </row>
    <row r="260" spans="1:9" s="57" customFormat="1">
      <c r="A260" s="58"/>
      <c r="B260" s="58"/>
      <c r="C260" s="58"/>
      <c r="D260" s="58"/>
      <c r="E260" s="58"/>
      <c r="F260" s="58"/>
      <c r="G260" s="58"/>
      <c r="H260" s="58"/>
      <c r="I260" s="58"/>
    </row>
    <row r="261" spans="1:9" s="57" customFormat="1">
      <c r="A261" s="58"/>
      <c r="B261" s="58"/>
      <c r="C261" s="58"/>
      <c r="D261" s="58"/>
      <c r="E261" s="58"/>
      <c r="F261" s="58"/>
      <c r="G261" s="58"/>
      <c r="H261" s="58"/>
      <c r="I261" s="58"/>
    </row>
    <row r="262" spans="1:9" s="57" customFormat="1">
      <c r="A262" s="58"/>
      <c r="B262" s="58"/>
      <c r="C262" s="58"/>
      <c r="D262" s="58"/>
      <c r="E262" s="58"/>
      <c r="F262" s="58"/>
      <c r="G262" s="58"/>
      <c r="H262" s="58"/>
      <c r="I262" s="58"/>
    </row>
    <row r="263" spans="1:9" s="57" customFormat="1">
      <c r="A263" s="58"/>
      <c r="B263" s="58"/>
      <c r="C263" s="58"/>
      <c r="D263" s="58"/>
      <c r="E263" s="58"/>
      <c r="F263" s="58"/>
      <c r="G263" s="58"/>
      <c r="H263" s="58"/>
      <c r="I263" s="58"/>
    </row>
    <row r="264" spans="1:9" s="57" customFormat="1">
      <c r="A264" s="58"/>
      <c r="B264" s="58"/>
      <c r="C264" s="58"/>
      <c r="D264" s="58"/>
      <c r="E264" s="58"/>
      <c r="F264" s="58"/>
      <c r="G264" s="58"/>
      <c r="H264" s="58"/>
      <c r="I264" s="58"/>
    </row>
    <row r="265" spans="1:9" s="57" customFormat="1">
      <c r="A265" s="58"/>
      <c r="B265" s="58"/>
      <c r="C265" s="58"/>
      <c r="D265" s="58"/>
      <c r="E265" s="58"/>
      <c r="F265" s="58"/>
      <c r="G265" s="58"/>
      <c r="H265" s="58"/>
      <c r="I265" s="58"/>
    </row>
    <row r="266" spans="1:9" s="57" customFormat="1">
      <c r="A266" s="58"/>
      <c r="B266" s="58"/>
      <c r="C266" s="58"/>
      <c r="D266" s="58"/>
      <c r="E266" s="58"/>
      <c r="F266" s="58"/>
      <c r="G266" s="58"/>
      <c r="H266" s="58"/>
      <c r="I266" s="58"/>
    </row>
    <row r="267" spans="1:9" s="57" customFormat="1">
      <c r="A267" s="58"/>
      <c r="B267" s="58"/>
      <c r="C267" s="58"/>
      <c r="D267" s="58"/>
      <c r="E267" s="58"/>
      <c r="F267" s="58"/>
      <c r="G267" s="58"/>
      <c r="H267" s="58"/>
      <c r="I267" s="58"/>
    </row>
    <row r="268" spans="1:9" s="57" customFormat="1">
      <c r="A268" s="58"/>
      <c r="B268" s="58"/>
      <c r="C268" s="58"/>
      <c r="D268" s="58"/>
      <c r="E268" s="58"/>
      <c r="F268" s="58"/>
      <c r="G268" s="58"/>
      <c r="H268" s="58"/>
      <c r="I268" s="58"/>
    </row>
    <row r="269" spans="1:9" s="57" customFormat="1">
      <c r="A269" s="58"/>
      <c r="B269" s="58"/>
      <c r="C269" s="58"/>
      <c r="D269" s="58"/>
      <c r="E269" s="58"/>
      <c r="F269" s="58"/>
      <c r="G269" s="58"/>
      <c r="H269" s="58"/>
      <c r="I269" s="58"/>
    </row>
    <row r="270" spans="1:9" s="57" customFormat="1">
      <c r="A270" s="58"/>
      <c r="B270" s="58"/>
      <c r="C270" s="58"/>
      <c r="D270" s="58"/>
      <c r="E270" s="58"/>
      <c r="F270" s="58"/>
      <c r="G270" s="58"/>
      <c r="H270" s="58"/>
      <c r="I270" s="58"/>
    </row>
    <row r="271" spans="1:9" s="57" customFormat="1">
      <c r="A271" s="58"/>
      <c r="B271" s="58"/>
      <c r="C271" s="58"/>
      <c r="D271" s="58"/>
      <c r="E271" s="58"/>
      <c r="F271" s="58"/>
      <c r="G271" s="58"/>
      <c r="H271" s="58"/>
      <c r="I271" s="58"/>
    </row>
    <row r="272" spans="1:9" s="57" customFormat="1">
      <c r="A272" s="58"/>
      <c r="B272" s="58"/>
      <c r="C272" s="58"/>
      <c r="D272" s="58"/>
      <c r="E272" s="58"/>
      <c r="F272" s="58"/>
      <c r="G272" s="58"/>
      <c r="H272" s="58"/>
      <c r="I272" s="58"/>
    </row>
    <row r="273" spans="1:9" s="57" customFormat="1">
      <c r="A273" s="58"/>
      <c r="B273" s="58"/>
      <c r="C273" s="58"/>
      <c r="D273" s="58"/>
      <c r="E273" s="58"/>
      <c r="F273" s="58"/>
      <c r="G273" s="58"/>
      <c r="H273" s="58"/>
      <c r="I273" s="58"/>
    </row>
    <row r="274" spans="1:9" s="57" customFormat="1">
      <c r="A274" s="58"/>
      <c r="B274" s="58"/>
      <c r="C274" s="58"/>
      <c r="D274" s="58"/>
      <c r="E274" s="58"/>
      <c r="F274" s="58"/>
      <c r="G274" s="58"/>
      <c r="H274" s="58"/>
      <c r="I274" s="58"/>
    </row>
    <row r="275" spans="1:9" s="57" customFormat="1">
      <c r="A275" s="58"/>
      <c r="B275" s="58"/>
      <c r="C275" s="58"/>
      <c r="D275" s="58"/>
      <c r="E275" s="58"/>
      <c r="F275" s="58"/>
      <c r="G275" s="58"/>
      <c r="H275" s="58"/>
      <c r="I275" s="58"/>
    </row>
    <row r="276" spans="1:9" s="57" customFormat="1">
      <c r="A276" s="58"/>
      <c r="B276" s="58"/>
      <c r="C276" s="58"/>
      <c r="D276" s="58"/>
      <c r="E276" s="58"/>
      <c r="F276" s="58"/>
      <c r="G276" s="58"/>
      <c r="H276" s="58"/>
      <c r="I276" s="58"/>
    </row>
    <row r="277" spans="1:9" s="57" customFormat="1">
      <c r="A277" s="58"/>
      <c r="B277" s="58"/>
      <c r="C277" s="58"/>
      <c r="D277" s="58"/>
      <c r="E277" s="58"/>
      <c r="F277" s="58"/>
      <c r="G277" s="58"/>
      <c r="H277" s="58"/>
      <c r="I277" s="58"/>
    </row>
    <row r="278" spans="1:9" s="57" customFormat="1">
      <c r="A278" s="58"/>
      <c r="B278" s="58"/>
      <c r="C278" s="58"/>
      <c r="D278" s="58"/>
      <c r="E278" s="58"/>
      <c r="F278" s="58"/>
      <c r="G278" s="58"/>
      <c r="H278" s="58"/>
      <c r="I278" s="58"/>
    </row>
    <row r="279" spans="1:9" s="57" customFormat="1">
      <c r="A279" s="58"/>
      <c r="B279" s="58"/>
      <c r="C279" s="58"/>
      <c r="D279" s="58"/>
      <c r="E279" s="58"/>
      <c r="F279" s="58"/>
      <c r="G279" s="58"/>
      <c r="H279" s="58"/>
      <c r="I279" s="58"/>
    </row>
    <row r="280" spans="1:9" s="57" customFormat="1">
      <c r="A280" s="58"/>
      <c r="B280" s="58"/>
      <c r="C280" s="58"/>
      <c r="D280" s="58"/>
      <c r="E280" s="58"/>
      <c r="F280" s="58"/>
      <c r="G280" s="58"/>
      <c r="H280" s="58"/>
      <c r="I280" s="58"/>
    </row>
    <row r="281" spans="1:9" s="57" customFormat="1">
      <c r="A281" s="58"/>
      <c r="B281" s="58"/>
      <c r="C281" s="58"/>
      <c r="D281" s="58"/>
      <c r="E281" s="58"/>
      <c r="F281" s="58"/>
      <c r="G281" s="58"/>
      <c r="H281" s="58"/>
      <c r="I281" s="58"/>
    </row>
    <row r="282" spans="1:9" s="57" customFormat="1">
      <c r="A282" s="58"/>
      <c r="B282" s="58"/>
      <c r="C282" s="58"/>
      <c r="D282" s="58"/>
      <c r="E282" s="58"/>
      <c r="F282" s="58"/>
      <c r="G282" s="58"/>
      <c r="H282" s="58"/>
      <c r="I282" s="58"/>
    </row>
    <row r="283" spans="1:9" s="57" customFormat="1">
      <c r="A283" s="58"/>
      <c r="B283" s="58"/>
      <c r="C283" s="58"/>
      <c r="D283" s="58"/>
      <c r="E283" s="58"/>
      <c r="F283" s="58"/>
      <c r="G283" s="58"/>
      <c r="H283" s="58"/>
      <c r="I283" s="58"/>
    </row>
    <row r="284" spans="1:9" s="57" customFormat="1">
      <c r="A284" s="58"/>
      <c r="B284" s="58"/>
      <c r="C284" s="58"/>
      <c r="D284" s="58"/>
      <c r="E284" s="58"/>
      <c r="F284" s="58"/>
      <c r="G284" s="58"/>
      <c r="H284" s="58"/>
      <c r="I284" s="58"/>
    </row>
    <row r="285" spans="1:9" s="57" customFormat="1">
      <c r="A285" s="58"/>
      <c r="B285" s="58"/>
      <c r="C285" s="58"/>
      <c r="D285" s="58"/>
      <c r="E285" s="58"/>
      <c r="F285" s="58"/>
      <c r="G285" s="58"/>
      <c r="H285" s="58"/>
      <c r="I285" s="58"/>
    </row>
    <row r="286" spans="1:9" s="57" customFormat="1">
      <c r="A286" s="58"/>
      <c r="B286" s="58"/>
      <c r="C286" s="58"/>
      <c r="D286" s="58"/>
      <c r="E286" s="58"/>
      <c r="F286" s="58"/>
      <c r="G286" s="58"/>
      <c r="H286" s="58"/>
      <c r="I286" s="58"/>
    </row>
    <row r="287" spans="1:9" s="57" customFormat="1">
      <c r="A287" s="58"/>
      <c r="B287" s="58"/>
      <c r="C287" s="58"/>
      <c r="D287" s="58"/>
      <c r="E287" s="58"/>
      <c r="F287" s="58"/>
      <c r="G287" s="58"/>
      <c r="H287" s="58"/>
      <c r="I287" s="58"/>
    </row>
    <row r="288" spans="1:9" s="57" customFormat="1">
      <c r="A288" s="58"/>
      <c r="B288" s="58"/>
      <c r="C288" s="58"/>
      <c r="D288" s="58"/>
      <c r="E288" s="58"/>
      <c r="F288" s="58"/>
      <c r="G288" s="58"/>
      <c r="H288" s="58"/>
      <c r="I288" s="58"/>
    </row>
    <row r="289" spans="1:9" s="57" customFormat="1">
      <c r="A289" s="58"/>
      <c r="B289" s="58"/>
      <c r="C289" s="58"/>
      <c r="D289" s="58"/>
      <c r="E289" s="58"/>
      <c r="F289" s="58"/>
      <c r="G289" s="58"/>
      <c r="H289" s="58"/>
      <c r="I289" s="58"/>
    </row>
    <row r="290" spans="1:9" s="57" customFormat="1">
      <c r="A290" s="58"/>
      <c r="B290" s="58"/>
      <c r="C290" s="58"/>
      <c r="D290" s="58"/>
      <c r="E290" s="58"/>
      <c r="F290" s="58"/>
      <c r="G290" s="58"/>
      <c r="H290" s="58"/>
      <c r="I290" s="58"/>
    </row>
    <row r="291" spans="1:9" s="57" customFormat="1">
      <c r="A291" s="58"/>
      <c r="B291" s="58"/>
      <c r="C291" s="58"/>
      <c r="D291" s="58"/>
      <c r="E291" s="58"/>
      <c r="F291" s="58"/>
      <c r="G291" s="58"/>
      <c r="H291" s="58"/>
      <c r="I291" s="58"/>
    </row>
    <row r="292" spans="1:9" s="57" customFormat="1">
      <c r="A292" s="58"/>
      <c r="B292" s="58"/>
      <c r="C292" s="58"/>
      <c r="D292" s="58"/>
      <c r="E292" s="58"/>
      <c r="F292" s="58"/>
      <c r="G292" s="58"/>
      <c r="H292" s="58"/>
      <c r="I292" s="58"/>
    </row>
    <row r="293" spans="1:9" s="57" customFormat="1">
      <c r="A293" s="58"/>
      <c r="B293" s="58"/>
      <c r="C293" s="58"/>
      <c r="D293" s="58"/>
      <c r="E293" s="58"/>
      <c r="F293" s="58"/>
      <c r="G293" s="58"/>
      <c r="H293" s="58"/>
      <c r="I293" s="58"/>
    </row>
    <row r="294" spans="1:9" s="57" customFormat="1">
      <c r="A294" s="58"/>
      <c r="B294" s="58"/>
      <c r="C294" s="58"/>
      <c r="D294" s="58"/>
      <c r="E294" s="58"/>
      <c r="F294" s="58"/>
      <c r="G294" s="58"/>
      <c r="H294" s="58"/>
      <c r="I294" s="58"/>
    </row>
    <row r="295" spans="1:9" s="57" customFormat="1">
      <c r="A295" s="58"/>
      <c r="B295" s="58"/>
      <c r="C295" s="58"/>
      <c r="D295" s="58"/>
      <c r="E295" s="58"/>
      <c r="F295" s="58"/>
      <c r="G295" s="58"/>
      <c r="H295" s="58"/>
      <c r="I295" s="58"/>
    </row>
    <row r="296" spans="1:9" s="57" customFormat="1">
      <c r="A296" s="58"/>
      <c r="B296" s="58"/>
      <c r="C296" s="58"/>
      <c r="D296" s="58"/>
      <c r="E296" s="58"/>
      <c r="F296" s="58"/>
      <c r="G296" s="58"/>
      <c r="H296" s="58"/>
      <c r="I296" s="58"/>
    </row>
    <row r="297" spans="1:9" s="57" customFormat="1">
      <c r="A297" s="58"/>
      <c r="B297" s="58"/>
      <c r="C297" s="58"/>
      <c r="D297" s="58"/>
      <c r="E297" s="58"/>
      <c r="F297" s="58"/>
      <c r="G297" s="58"/>
      <c r="H297" s="58"/>
      <c r="I297" s="58"/>
    </row>
  </sheetData>
  <mergeCells count="9">
    <mergeCell ref="K8:K9"/>
    <mergeCell ref="B7:I7"/>
    <mergeCell ref="C8:C9"/>
    <mergeCell ref="B6:I6"/>
    <mergeCell ref="A8:A9"/>
    <mergeCell ref="B8:B9"/>
    <mergeCell ref="D8:D9"/>
    <mergeCell ref="E8:E9"/>
    <mergeCell ref="F8:I8"/>
  </mergeCells>
  <phoneticPr fontId="1" type="noConversion"/>
  <dataValidations count="2">
    <dataValidation type="list" allowBlank="1" showInputMessage="1" showErrorMessage="1" sqref="C5">
      <formula1>$K$3:$M$3</formula1>
    </dataValidation>
    <dataValidation type="list" allowBlank="1" showInputMessage="1" showErrorMessage="1" sqref="B6:I6">
      <formula1>$K$4:$S$4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29" evalError="1" formula="1"/>
    <ignoredError sqref="D29 D15 D13" 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C330"/>
  <sheetViews>
    <sheetView showGridLines="0" topLeftCell="J1" zoomScale="120" zoomScaleNormal="120" workbookViewId="0">
      <selection activeCell="I29" sqref="I29"/>
    </sheetView>
  </sheetViews>
  <sheetFormatPr baseColWidth="10" defaultColWidth="9.140625" defaultRowHeight="15"/>
  <cols>
    <col min="1" max="1" width="22.42578125" style="390" customWidth="1"/>
    <col min="2" max="2" width="22.5703125" style="390" customWidth="1"/>
    <col min="3" max="3" width="18.5703125" style="390" customWidth="1"/>
    <col min="4" max="4" width="12" style="396" customWidth="1"/>
    <col min="5" max="5" width="28.28515625" style="390" customWidth="1"/>
    <col min="6" max="6" width="6.140625" style="396" customWidth="1"/>
    <col min="7" max="7" width="6.28515625" style="396" customWidth="1"/>
    <col min="8" max="8" width="6.140625" style="396" customWidth="1"/>
    <col min="9" max="9" width="6.5703125" style="396" customWidth="1"/>
    <col min="10" max="10" width="6.7109375" style="396" customWidth="1"/>
    <col min="11" max="11" width="4.7109375" style="396" customWidth="1"/>
    <col min="12" max="12" width="5.7109375" style="395" customWidth="1"/>
    <col min="13" max="13" width="5.85546875" style="391" customWidth="1"/>
    <col min="14" max="14" width="5.7109375" style="392" customWidth="1"/>
    <col min="15" max="15" width="5.42578125" style="392" customWidth="1"/>
    <col min="16" max="16" width="5.28515625" style="392" customWidth="1"/>
    <col min="17" max="17" width="5.85546875" style="392" customWidth="1"/>
    <col min="18" max="18" width="6.7109375" style="392" customWidth="1"/>
    <col min="19" max="19" width="14" style="392" customWidth="1"/>
    <col min="20" max="20" width="12" style="392" customWidth="1"/>
    <col min="21" max="21" width="20.5703125" style="392" customWidth="1"/>
    <col min="22" max="22" width="25.42578125" style="447" customWidth="1"/>
    <col min="23" max="23" width="29.42578125" style="399" hidden="1" customWidth="1"/>
    <col min="24" max="31" width="9.140625" style="401"/>
    <col min="32" max="66" width="9.140625" style="402"/>
    <col min="67" max="81" width="9.140625" style="404"/>
    <col min="82" max="16384" width="9.140625" style="405"/>
  </cols>
  <sheetData>
    <row r="1" spans="1:81" s="401" customFormat="1">
      <c r="A1" s="513">
        <f>+PPNE1!$B$1</f>
        <v>0</v>
      </c>
      <c r="B1" s="513"/>
      <c r="C1" s="513"/>
      <c r="D1" s="513"/>
      <c r="E1" s="513"/>
      <c r="F1" s="513"/>
      <c r="G1" s="513"/>
      <c r="H1" s="513"/>
      <c r="I1" s="513"/>
      <c r="J1" s="513"/>
      <c r="K1" s="513"/>
      <c r="L1" s="391"/>
      <c r="M1" s="391"/>
      <c r="N1" s="392"/>
      <c r="O1" s="392"/>
      <c r="P1" s="392"/>
      <c r="Q1" s="392"/>
      <c r="R1" s="392"/>
      <c r="S1" s="392"/>
      <c r="T1" s="392"/>
      <c r="U1" s="392"/>
      <c r="V1" s="446"/>
      <c r="W1" s="392"/>
      <c r="AF1" s="402"/>
      <c r="AG1" s="402"/>
      <c r="AH1" s="402"/>
      <c r="AI1" s="402"/>
      <c r="AJ1" s="402"/>
      <c r="AK1" s="402"/>
      <c r="AL1" s="402"/>
      <c r="AM1" s="402"/>
      <c r="AN1" s="402"/>
      <c r="AO1" s="402"/>
      <c r="AP1" s="402"/>
      <c r="AQ1" s="402"/>
      <c r="AR1" s="402"/>
      <c r="AS1" s="402"/>
      <c r="AT1" s="402"/>
      <c r="AU1" s="402"/>
      <c r="AV1" s="402"/>
      <c r="AW1" s="402"/>
      <c r="AX1" s="402"/>
      <c r="AY1" s="402"/>
      <c r="AZ1" s="402"/>
      <c r="BA1" s="402"/>
      <c r="BB1" s="402"/>
      <c r="BC1" s="402"/>
      <c r="BD1" s="402"/>
      <c r="BE1" s="402"/>
      <c r="BF1" s="402"/>
      <c r="BG1" s="402"/>
      <c r="BH1" s="402"/>
      <c r="BI1" s="402"/>
      <c r="BJ1" s="402"/>
      <c r="BK1" s="402"/>
      <c r="BL1" s="402"/>
      <c r="BM1" s="402"/>
      <c r="BN1" s="402"/>
    </row>
    <row r="2" spans="1:81" s="401" customFormat="1" ht="15.75">
      <c r="A2" s="514" t="s">
        <v>270</v>
      </c>
      <c r="B2" s="514"/>
      <c r="C2" s="514"/>
      <c r="D2" s="514"/>
      <c r="E2" s="514"/>
      <c r="F2" s="514"/>
      <c r="G2" s="514"/>
      <c r="H2" s="514"/>
      <c r="I2" s="514"/>
      <c r="J2" s="514"/>
      <c r="K2" s="514"/>
      <c r="L2" s="391"/>
      <c r="M2" s="391"/>
      <c r="N2" s="392"/>
      <c r="O2" s="392"/>
      <c r="P2" s="392"/>
      <c r="Q2" s="392"/>
      <c r="R2" s="392"/>
      <c r="S2" s="392"/>
      <c r="T2" s="392"/>
      <c r="U2" s="392"/>
      <c r="V2" s="446"/>
      <c r="W2" s="39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D2" s="402"/>
      <c r="BE2" s="402"/>
      <c r="BF2" s="402"/>
      <c r="BG2" s="402"/>
      <c r="BH2" s="402"/>
      <c r="BI2" s="402"/>
      <c r="BJ2" s="402"/>
      <c r="BK2" s="402"/>
      <c r="BL2" s="402"/>
      <c r="BM2" s="402"/>
      <c r="BN2" s="402"/>
    </row>
    <row r="3" spans="1:81" s="401" customFormat="1">
      <c r="A3" s="515" t="s">
        <v>271</v>
      </c>
      <c r="B3" s="515"/>
      <c r="C3" s="515"/>
      <c r="D3" s="515"/>
      <c r="E3" s="515"/>
      <c r="F3" s="515"/>
      <c r="G3" s="515"/>
      <c r="H3" s="515"/>
      <c r="I3" s="515"/>
      <c r="J3" s="515"/>
      <c r="K3" s="515"/>
      <c r="L3" s="393" t="s">
        <v>282</v>
      </c>
      <c r="M3" s="391"/>
      <c r="N3" s="392"/>
      <c r="O3" s="392"/>
      <c r="P3" s="392"/>
      <c r="Q3" s="392"/>
      <c r="R3" s="392"/>
      <c r="S3" s="392"/>
      <c r="T3" s="392"/>
      <c r="U3" s="392"/>
      <c r="V3" s="446"/>
      <c r="W3" s="39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D3" s="402"/>
      <c r="BE3" s="402"/>
      <c r="BF3" s="402"/>
      <c r="BG3" s="402"/>
      <c r="BH3" s="402"/>
      <c r="BI3" s="402"/>
      <c r="BJ3" s="402"/>
      <c r="BK3" s="402"/>
      <c r="BL3" s="402"/>
      <c r="BM3" s="402"/>
      <c r="BN3" s="402"/>
    </row>
    <row r="4" spans="1:81" s="401" customFormat="1">
      <c r="A4" s="516" t="s">
        <v>972</v>
      </c>
      <c r="B4" s="516"/>
      <c r="C4" s="516"/>
      <c r="D4" s="516"/>
      <c r="E4" s="516"/>
      <c r="F4" s="516"/>
      <c r="G4" s="516"/>
      <c r="H4" s="516"/>
      <c r="I4" s="516"/>
      <c r="J4" s="516"/>
      <c r="K4" s="516"/>
      <c r="L4" s="393" t="s">
        <v>288</v>
      </c>
      <c r="M4" s="391"/>
      <c r="N4" s="392"/>
      <c r="O4" s="392"/>
      <c r="P4" s="392"/>
      <c r="Q4" s="392"/>
      <c r="R4" s="392"/>
      <c r="S4" s="392"/>
      <c r="T4" s="392"/>
      <c r="U4" s="392"/>
      <c r="V4" s="446"/>
      <c r="W4" s="39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D4" s="402"/>
      <c r="BE4" s="402"/>
      <c r="BF4" s="402"/>
      <c r="BG4" s="402"/>
      <c r="BH4" s="402"/>
      <c r="BI4" s="402"/>
      <c r="BJ4" s="402"/>
      <c r="BK4" s="402"/>
      <c r="BL4" s="402"/>
      <c r="BM4" s="402"/>
      <c r="BN4" s="402"/>
    </row>
    <row r="5" spans="1:81" s="401" customFormat="1">
      <c r="A5" s="516">
        <f>PPNE1!$C$5</f>
        <v>2024</v>
      </c>
      <c r="B5" s="516"/>
      <c r="C5" s="516"/>
      <c r="D5" s="516"/>
      <c r="E5" s="516"/>
      <c r="F5" s="516"/>
      <c r="G5" s="516"/>
      <c r="H5" s="516"/>
      <c r="I5" s="516"/>
      <c r="J5" s="516"/>
      <c r="K5" s="516"/>
      <c r="L5" s="393" t="s">
        <v>283</v>
      </c>
      <c r="M5" s="394"/>
      <c r="N5" s="392"/>
      <c r="O5" s="392"/>
      <c r="P5" s="392"/>
      <c r="Q5" s="392"/>
      <c r="R5" s="392"/>
      <c r="S5" s="392"/>
      <c r="T5" s="392"/>
      <c r="U5" s="392"/>
      <c r="V5" s="446"/>
      <c r="W5" s="392"/>
      <c r="AF5" s="402"/>
      <c r="AG5" s="402"/>
      <c r="AH5" s="402"/>
      <c r="AI5" s="402"/>
      <c r="AJ5" s="402"/>
      <c r="AK5" s="402"/>
      <c r="AL5" s="402"/>
      <c r="AM5" s="402"/>
      <c r="AN5" s="402"/>
      <c r="AO5" s="402"/>
      <c r="AP5" s="402"/>
      <c r="AQ5" s="402"/>
      <c r="AR5" s="402"/>
      <c r="AS5" s="402"/>
      <c r="AT5" s="402"/>
      <c r="AU5" s="402"/>
      <c r="AV5" s="402"/>
      <c r="AW5" s="402"/>
      <c r="AX5" s="402"/>
      <c r="AY5" s="402"/>
      <c r="AZ5" s="402"/>
      <c r="BA5" s="402"/>
      <c r="BB5" s="402"/>
      <c r="BC5" s="402"/>
      <c r="BD5" s="402"/>
      <c r="BE5" s="402"/>
      <c r="BF5" s="402"/>
      <c r="BG5" s="402"/>
      <c r="BH5" s="402"/>
      <c r="BI5" s="402"/>
      <c r="BJ5" s="402"/>
      <c r="BK5" s="402"/>
      <c r="BL5" s="402"/>
      <c r="BM5" s="402"/>
      <c r="BN5" s="402"/>
    </row>
    <row r="6" spans="1:81">
      <c r="A6" s="403" t="s">
        <v>214</v>
      </c>
      <c r="B6" s="517" t="str">
        <f>PPNE1!$B$6</f>
        <v>Metropolitano</v>
      </c>
      <c r="C6" s="517"/>
      <c r="D6" s="517"/>
      <c r="E6" s="517"/>
      <c r="F6" s="517"/>
      <c r="G6" s="517"/>
      <c r="H6" s="517"/>
      <c r="I6" s="517"/>
      <c r="J6" s="517"/>
      <c r="K6" s="517"/>
      <c r="L6" s="393" t="s">
        <v>921</v>
      </c>
    </row>
    <row r="7" spans="1:81" s="401" customFormat="1">
      <c r="A7" s="406" t="s">
        <v>923</v>
      </c>
      <c r="B7" s="512" t="str">
        <f>PPNE1!$B$7</f>
        <v>HOSPITAL DE ENGOMBE</v>
      </c>
      <c r="C7" s="512"/>
      <c r="D7" s="512"/>
      <c r="E7" s="512"/>
      <c r="F7" s="512"/>
      <c r="G7" s="512"/>
      <c r="H7" s="512"/>
      <c r="I7" s="512"/>
      <c r="J7" s="512"/>
      <c r="K7" s="512"/>
      <c r="L7" s="395"/>
      <c r="M7" s="394"/>
      <c r="N7" s="392"/>
      <c r="O7" s="392"/>
      <c r="P7" s="392"/>
      <c r="Q7" s="392"/>
      <c r="R7" s="392"/>
      <c r="S7" s="392"/>
      <c r="T7" s="392"/>
      <c r="U7" s="392"/>
      <c r="V7" s="447"/>
      <c r="W7" s="399"/>
      <c r="AF7" s="402"/>
      <c r="AG7" s="402"/>
      <c r="AH7" s="402"/>
      <c r="AI7" s="402"/>
      <c r="AJ7" s="402"/>
      <c r="AK7" s="402"/>
      <c r="AL7" s="402"/>
      <c r="AM7" s="402"/>
      <c r="AN7" s="402"/>
      <c r="AO7" s="402"/>
      <c r="AP7" s="402"/>
      <c r="AQ7" s="402"/>
      <c r="AR7" s="402"/>
      <c r="AS7" s="402"/>
      <c r="AT7" s="402"/>
      <c r="AU7" s="402"/>
      <c r="AV7" s="402"/>
      <c r="AW7" s="402"/>
      <c r="AX7" s="402"/>
      <c r="AY7" s="402"/>
      <c r="AZ7" s="402"/>
      <c r="BA7" s="402"/>
      <c r="BB7" s="402"/>
      <c r="BC7" s="402"/>
      <c r="BD7" s="402"/>
      <c r="BE7" s="402"/>
      <c r="BF7" s="402"/>
      <c r="BG7" s="402"/>
      <c r="BH7" s="402"/>
      <c r="BI7" s="402"/>
      <c r="BJ7" s="402"/>
      <c r="BK7" s="402"/>
      <c r="BL7" s="402"/>
      <c r="BM7" s="402"/>
      <c r="BN7" s="402"/>
      <c r="BO7" s="404"/>
      <c r="BP7" s="404"/>
      <c r="BQ7" s="404"/>
      <c r="BR7" s="404"/>
      <c r="BS7" s="404"/>
      <c r="BT7" s="404"/>
      <c r="BU7" s="404"/>
      <c r="BV7" s="404"/>
      <c r="BW7" s="404"/>
      <c r="BX7" s="404"/>
      <c r="BY7" s="404"/>
      <c r="BZ7" s="404"/>
      <c r="CA7" s="404"/>
      <c r="CB7" s="404"/>
      <c r="CC7" s="404"/>
    </row>
    <row r="8" spans="1:81" s="410" customFormat="1" ht="51">
      <c r="A8" s="381" t="s">
        <v>926</v>
      </c>
      <c r="B8" s="381" t="s">
        <v>927</v>
      </c>
      <c r="C8" s="381" t="s">
        <v>928</v>
      </c>
      <c r="D8" s="381" t="s">
        <v>929</v>
      </c>
      <c r="E8" s="381" t="s">
        <v>930</v>
      </c>
      <c r="F8" s="381" t="s">
        <v>931</v>
      </c>
      <c r="G8" s="381" t="s">
        <v>932</v>
      </c>
      <c r="H8" s="381" t="s">
        <v>933</v>
      </c>
      <c r="I8" s="381" t="s">
        <v>934</v>
      </c>
      <c r="J8" s="381" t="s">
        <v>935</v>
      </c>
      <c r="K8" s="381" t="s">
        <v>936</v>
      </c>
      <c r="L8" s="381" t="s">
        <v>937</v>
      </c>
      <c r="M8" s="381" t="s">
        <v>938</v>
      </c>
      <c r="N8" s="381" t="s">
        <v>939</v>
      </c>
      <c r="O8" s="381" t="s">
        <v>940</v>
      </c>
      <c r="P8" s="381" t="s">
        <v>941</v>
      </c>
      <c r="Q8" s="381" t="s">
        <v>942</v>
      </c>
      <c r="R8" s="381" t="s">
        <v>943</v>
      </c>
      <c r="S8" s="381" t="s">
        <v>944</v>
      </c>
      <c r="T8" s="381" t="s">
        <v>945</v>
      </c>
      <c r="U8" s="381" t="s">
        <v>946</v>
      </c>
      <c r="V8" s="381" t="s">
        <v>948</v>
      </c>
      <c r="W8" s="268" t="s">
        <v>947</v>
      </c>
      <c r="X8" s="407"/>
      <c r="Y8" s="407"/>
      <c r="Z8" s="407"/>
      <c r="AA8" s="407"/>
      <c r="AB8" s="407"/>
      <c r="AC8" s="408"/>
      <c r="AD8" s="407"/>
      <c r="AE8" s="407"/>
      <c r="AF8" s="409"/>
      <c r="AG8" s="409"/>
      <c r="AH8" s="409"/>
      <c r="AI8" s="409"/>
      <c r="AJ8" s="409"/>
      <c r="AK8" s="409"/>
      <c r="AL8" s="409"/>
      <c r="AM8" s="409"/>
      <c r="AN8" s="409"/>
      <c r="AO8" s="409"/>
      <c r="AP8" s="409"/>
      <c r="AQ8" s="409"/>
      <c r="AR8" s="409"/>
      <c r="AS8" s="409"/>
      <c r="AT8" s="409"/>
      <c r="AU8" s="409"/>
      <c r="AV8" s="409"/>
      <c r="AW8" s="409"/>
      <c r="AX8" s="409"/>
      <c r="AY8" s="409"/>
      <c r="AZ8" s="409"/>
      <c r="BA8" s="409"/>
      <c r="BB8" s="409"/>
      <c r="BC8" s="409"/>
      <c r="BD8" s="409"/>
      <c r="BE8" s="409"/>
      <c r="BF8" s="409"/>
      <c r="BG8" s="409"/>
      <c r="BH8" s="409"/>
      <c r="BI8" s="409"/>
      <c r="BJ8" s="409"/>
      <c r="BK8" s="409"/>
      <c r="BL8" s="409"/>
      <c r="BM8" s="409"/>
      <c r="BN8" s="409"/>
    </row>
    <row r="9" spans="1:81" s="467" customFormat="1" ht="158.25" customHeight="1">
      <c r="A9" s="474" t="s">
        <v>996</v>
      </c>
      <c r="B9" s="475" t="s">
        <v>1305</v>
      </c>
      <c r="C9" s="475" t="s">
        <v>1415</v>
      </c>
      <c r="D9" s="475" t="s">
        <v>1093</v>
      </c>
      <c r="E9" s="475" t="s">
        <v>1095</v>
      </c>
      <c r="F9" s="481"/>
      <c r="G9" s="481"/>
      <c r="H9" s="481"/>
      <c r="I9" s="481"/>
      <c r="J9" s="481"/>
      <c r="K9" s="481"/>
      <c r="L9" s="481">
        <v>1</v>
      </c>
      <c r="M9" s="481"/>
      <c r="N9" s="482"/>
      <c r="O9" s="482"/>
      <c r="P9" s="482"/>
      <c r="Q9" s="482"/>
      <c r="R9" s="482">
        <f t="shared" ref="R9:R79" si="0">+F9+G9+H9+I9+J9+K9+L9+M9+N9+O9+P9+Q9</f>
        <v>1</v>
      </c>
      <c r="S9" s="475" t="s">
        <v>953</v>
      </c>
      <c r="T9" s="475"/>
      <c r="U9" s="475" t="s">
        <v>1589</v>
      </c>
      <c r="V9" s="475" t="s">
        <v>1536</v>
      </c>
      <c r="W9" s="473"/>
    </row>
    <row r="10" spans="1:81" s="413" customFormat="1" ht="101.25" customHeight="1">
      <c r="A10" s="380"/>
      <c r="B10" s="386"/>
      <c r="C10" s="382" t="s">
        <v>1400</v>
      </c>
      <c r="D10" s="382" t="s">
        <v>1094</v>
      </c>
      <c r="E10" s="475" t="s">
        <v>1317</v>
      </c>
      <c r="F10" s="383"/>
      <c r="G10" s="383"/>
      <c r="H10" s="383">
        <v>1</v>
      </c>
      <c r="I10" s="383"/>
      <c r="J10" s="383"/>
      <c r="K10" s="383">
        <v>1</v>
      </c>
      <c r="L10" s="383"/>
      <c r="M10" s="383"/>
      <c r="N10" s="384">
        <v>1</v>
      </c>
      <c r="O10" s="384"/>
      <c r="P10" s="384"/>
      <c r="Q10" s="384">
        <v>1</v>
      </c>
      <c r="R10" s="384">
        <f t="shared" si="0"/>
        <v>4</v>
      </c>
      <c r="S10" s="382" t="s">
        <v>950</v>
      </c>
      <c r="T10" s="382" t="s">
        <v>959</v>
      </c>
      <c r="U10" s="382"/>
      <c r="V10" s="382" t="s">
        <v>1489</v>
      </c>
      <c r="W10" s="382" t="s">
        <v>1318</v>
      </c>
      <c r="X10" s="411"/>
      <c r="Y10" s="411"/>
      <c r="Z10" s="411"/>
      <c r="AA10" s="411"/>
      <c r="AB10" s="411"/>
      <c r="AC10" s="411"/>
      <c r="AD10" s="411"/>
      <c r="AE10" s="411"/>
      <c r="AF10" s="412"/>
      <c r="AG10" s="412"/>
      <c r="AH10" s="412"/>
      <c r="AI10" s="412"/>
      <c r="AJ10" s="412"/>
      <c r="AK10" s="412"/>
      <c r="AL10" s="412"/>
      <c r="AM10" s="412"/>
      <c r="AN10" s="412"/>
      <c r="AO10" s="412"/>
      <c r="AP10" s="412"/>
      <c r="AQ10" s="412"/>
      <c r="AR10" s="412"/>
      <c r="AS10" s="412"/>
      <c r="AT10" s="412"/>
      <c r="AU10" s="412"/>
      <c r="AV10" s="412"/>
      <c r="AW10" s="412"/>
      <c r="AX10" s="412"/>
      <c r="AY10" s="412"/>
      <c r="AZ10" s="412"/>
      <c r="BA10" s="412"/>
      <c r="BB10" s="412"/>
      <c r="BC10" s="412"/>
      <c r="BD10" s="412"/>
      <c r="BE10" s="412"/>
      <c r="BF10" s="412"/>
      <c r="BG10" s="412"/>
      <c r="BH10" s="412"/>
      <c r="BI10" s="412"/>
      <c r="BJ10" s="412"/>
      <c r="BK10" s="412"/>
      <c r="BL10" s="412"/>
      <c r="BM10" s="412"/>
      <c r="BN10" s="412"/>
    </row>
    <row r="11" spans="1:81" s="413" customFormat="1" ht="60">
      <c r="A11" s="380"/>
      <c r="B11" s="386"/>
      <c r="C11" s="382" t="s">
        <v>1399</v>
      </c>
      <c r="D11" s="382" t="s">
        <v>1096</v>
      </c>
      <c r="E11" s="475" t="s">
        <v>1097</v>
      </c>
      <c r="F11" s="383"/>
      <c r="G11" s="383"/>
      <c r="H11" s="383"/>
      <c r="I11" s="383">
        <v>1</v>
      </c>
      <c r="J11" s="383"/>
      <c r="K11" s="383"/>
      <c r="L11" s="383"/>
      <c r="M11" s="383">
        <v>1</v>
      </c>
      <c r="N11" s="384"/>
      <c r="O11" s="384"/>
      <c r="P11" s="384">
        <v>1</v>
      </c>
      <c r="Q11" s="384"/>
      <c r="R11" s="384">
        <f t="shared" si="0"/>
        <v>3</v>
      </c>
      <c r="S11" s="382" t="s">
        <v>958</v>
      </c>
      <c r="T11" s="382" t="s">
        <v>11</v>
      </c>
      <c r="U11" s="382" t="s">
        <v>1319</v>
      </c>
      <c r="V11" s="382" t="s">
        <v>1490</v>
      </c>
      <c r="W11" s="449" t="s">
        <v>1566</v>
      </c>
      <c r="X11" s="411"/>
      <c r="Y11" s="411"/>
      <c r="Z11" s="411"/>
      <c r="AA11" s="411"/>
      <c r="AB11" s="411"/>
      <c r="AC11" s="411"/>
      <c r="AD11" s="411"/>
      <c r="AE11" s="411"/>
      <c r="AF11" s="412"/>
      <c r="AG11" s="412"/>
      <c r="AH11" s="412"/>
      <c r="AI11" s="412"/>
      <c r="AJ11" s="412"/>
      <c r="AK11" s="412"/>
      <c r="AL11" s="412"/>
      <c r="AM11" s="412"/>
      <c r="AN11" s="412"/>
      <c r="AO11" s="412"/>
      <c r="AP11" s="412"/>
      <c r="AQ11" s="412"/>
      <c r="AR11" s="412"/>
      <c r="AS11" s="412"/>
      <c r="AT11" s="412"/>
      <c r="AU11" s="412"/>
      <c r="AV11" s="412"/>
      <c r="AW11" s="412"/>
      <c r="AX11" s="412"/>
      <c r="AY11" s="412"/>
      <c r="AZ11" s="412"/>
      <c r="BA11" s="412"/>
      <c r="BB11" s="412"/>
      <c r="BC11" s="412"/>
      <c r="BD11" s="412"/>
      <c r="BE11" s="412"/>
      <c r="BF11" s="412"/>
      <c r="BG11" s="412"/>
      <c r="BH11" s="412"/>
      <c r="BI11" s="412"/>
      <c r="BJ11" s="412"/>
      <c r="BK11" s="412"/>
      <c r="BL11" s="412"/>
      <c r="BM11" s="412"/>
      <c r="BN11" s="412"/>
    </row>
    <row r="12" spans="1:81" s="413" customFormat="1" ht="60">
      <c r="A12" s="380"/>
      <c r="B12" s="386"/>
      <c r="C12" s="382"/>
      <c r="D12" s="382" t="s">
        <v>1401</v>
      </c>
      <c r="E12" s="475" t="s">
        <v>1320</v>
      </c>
      <c r="F12" s="383">
        <v>1</v>
      </c>
      <c r="G12" s="383">
        <v>1</v>
      </c>
      <c r="H12" s="383">
        <v>1</v>
      </c>
      <c r="I12" s="383">
        <v>1</v>
      </c>
      <c r="J12" s="383">
        <v>1</v>
      </c>
      <c r="K12" s="383">
        <v>1</v>
      </c>
      <c r="L12" s="383">
        <v>1</v>
      </c>
      <c r="M12" s="383">
        <v>1</v>
      </c>
      <c r="N12" s="383">
        <v>1</v>
      </c>
      <c r="O12" s="383">
        <v>1</v>
      </c>
      <c r="P12" s="383">
        <v>1</v>
      </c>
      <c r="Q12" s="383">
        <v>1</v>
      </c>
      <c r="R12" s="384">
        <f t="shared" si="0"/>
        <v>12</v>
      </c>
      <c r="S12" s="382" t="s">
        <v>958</v>
      </c>
      <c r="T12" s="382"/>
      <c r="U12" s="382" t="s">
        <v>1098</v>
      </c>
      <c r="V12" s="382" t="s">
        <v>1491</v>
      </c>
      <c r="W12" s="449" t="s">
        <v>1566</v>
      </c>
      <c r="X12" s="411"/>
      <c r="Y12" s="411"/>
      <c r="Z12" s="411"/>
      <c r="AA12" s="411"/>
      <c r="AB12" s="411"/>
      <c r="AC12" s="411"/>
      <c r="AD12" s="411"/>
      <c r="AE12" s="411"/>
      <c r="AF12" s="412"/>
      <c r="AG12" s="412"/>
      <c r="AH12" s="412"/>
      <c r="AI12" s="412"/>
      <c r="AJ12" s="412"/>
      <c r="AK12" s="412"/>
      <c r="AL12" s="412"/>
      <c r="AM12" s="412"/>
      <c r="AN12" s="412"/>
      <c r="AO12" s="412"/>
      <c r="AP12" s="412"/>
      <c r="AQ12" s="412"/>
      <c r="AR12" s="412"/>
      <c r="AS12" s="412"/>
      <c r="AT12" s="412"/>
      <c r="AU12" s="412"/>
      <c r="AV12" s="412"/>
      <c r="AW12" s="412"/>
      <c r="AX12" s="412"/>
      <c r="AY12" s="412"/>
      <c r="AZ12" s="412"/>
      <c r="BA12" s="412"/>
      <c r="BB12" s="412"/>
      <c r="BC12" s="412"/>
      <c r="BD12" s="412"/>
      <c r="BE12" s="412"/>
      <c r="BF12" s="412"/>
      <c r="BG12" s="412"/>
      <c r="BH12" s="412"/>
      <c r="BI12" s="412"/>
      <c r="BJ12" s="412"/>
      <c r="BK12" s="412"/>
      <c r="BL12" s="412"/>
      <c r="BM12" s="412"/>
      <c r="BN12" s="412"/>
    </row>
    <row r="13" spans="1:81" s="467" customFormat="1" ht="153">
      <c r="A13" s="474" t="s">
        <v>995</v>
      </c>
      <c r="B13" s="475" t="s">
        <v>1306</v>
      </c>
      <c r="C13" s="475" t="s">
        <v>1099</v>
      </c>
      <c r="D13" s="475" t="s">
        <v>1100</v>
      </c>
      <c r="E13" s="475" t="s">
        <v>1321</v>
      </c>
      <c r="F13" s="482">
        <v>1</v>
      </c>
      <c r="G13" s="482">
        <v>1</v>
      </c>
      <c r="H13" s="482">
        <v>1</v>
      </c>
      <c r="I13" s="482">
        <v>1</v>
      </c>
      <c r="J13" s="482">
        <v>1</v>
      </c>
      <c r="K13" s="482">
        <v>1</v>
      </c>
      <c r="L13" s="482">
        <v>1</v>
      </c>
      <c r="M13" s="482">
        <v>1</v>
      </c>
      <c r="N13" s="482">
        <v>1</v>
      </c>
      <c r="O13" s="482">
        <v>1</v>
      </c>
      <c r="P13" s="482">
        <v>1</v>
      </c>
      <c r="Q13" s="482">
        <v>1</v>
      </c>
      <c r="R13" s="482">
        <f t="shared" si="0"/>
        <v>12</v>
      </c>
      <c r="S13" s="475" t="s">
        <v>949</v>
      </c>
      <c r="T13" s="475" t="s">
        <v>958</v>
      </c>
      <c r="U13" s="475"/>
      <c r="V13" s="475" t="s">
        <v>1537</v>
      </c>
      <c r="W13" s="473"/>
    </row>
    <row r="14" spans="1:81" s="413" customFormat="1" ht="57" customHeight="1">
      <c r="A14" s="380"/>
      <c r="B14" s="386"/>
      <c r="C14" s="382"/>
      <c r="D14" s="382" t="s">
        <v>1101</v>
      </c>
      <c r="E14" s="475" t="s">
        <v>1102</v>
      </c>
      <c r="F14" s="384">
        <v>1</v>
      </c>
      <c r="G14" s="384">
        <v>1</v>
      </c>
      <c r="H14" s="384">
        <v>1</v>
      </c>
      <c r="I14" s="384">
        <v>1</v>
      </c>
      <c r="J14" s="384">
        <v>1</v>
      </c>
      <c r="K14" s="384">
        <v>1</v>
      </c>
      <c r="L14" s="384">
        <v>1</v>
      </c>
      <c r="M14" s="384">
        <v>1</v>
      </c>
      <c r="N14" s="384">
        <v>1</v>
      </c>
      <c r="O14" s="384">
        <v>1</v>
      </c>
      <c r="P14" s="384">
        <v>1</v>
      </c>
      <c r="Q14" s="384">
        <v>1</v>
      </c>
      <c r="R14" s="384">
        <f t="shared" si="0"/>
        <v>12</v>
      </c>
      <c r="S14" s="382" t="s">
        <v>958</v>
      </c>
      <c r="T14" s="382"/>
      <c r="U14" s="382" t="s">
        <v>1103</v>
      </c>
      <c r="V14" s="382" t="s">
        <v>1537</v>
      </c>
      <c r="W14" s="450" t="s">
        <v>1567</v>
      </c>
      <c r="X14" s="411"/>
      <c r="Y14" s="411"/>
      <c r="Z14" s="411"/>
      <c r="AA14" s="411"/>
      <c r="AB14" s="411"/>
      <c r="AC14" s="411"/>
      <c r="AD14" s="411"/>
      <c r="AE14" s="411"/>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c r="BB14" s="412"/>
      <c r="BC14" s="412"/>
      <c r="BD14" s="412"/>
      <c r="BE14" s="412"/>
      <c r="BF14" s="412"/>
      <c r="BG14" s="412"/>
      <c r="BH14" s="412"/>
      <c r="BI14" s="412"/>
      <c r="BJ14" s="412"/>
      <c r="BK14" s="412"/>
      <c r="BL14" s="412"/>
      <c r="BM14" s="412"/>
      <c r="BN14" s="412"/>
    </row>
    <row r="15" spans="1:81" s="467" customFormat="1" ht="89.25">
      <c r="A15" s="476"/>
      <c r="B15" s="490" t="s">
        <v>1578</v>
      </c>
      <c r="C15" s="477" t="s">
        <v>1104</v>
      </c>
      <c r="D15" s="477" t="s">
        <v>1105</v>
      </c>
      <c r="E15" s="475" t="s">
        <v>1322</v>
      </c>
      <c r="F15" s="484"/>
      <c r="G15" s="484"/>
      <c r="H15" s="484"/>
      <c r="I15" s="484">
        <v>1</v>
      </c>
      <c r="J15" s="484"/>
      <c r="K15" s="484"/>
      <c r="L15" s="484"/>
      <c r="M15" s="484"/>
      <c r="N15" s="484">
        <v>1</v>
      </c>
      <c r="O15" s="484"/>
      <c r="P15" s="484"/>
      <c r="Q15" s="484"/>
      <c r="R15" s="484">
        <f t="shared" si="0"/>
        <v>2</v>
      </c>
      <c r="S15" s="477" t="s">
        <v>953</v>
      </c>
      <c r="T15" s="477" t="s">
        <v>11</v>
      </c>
      <c r="U15" s="477" t="s">
        <v>1106</v>
      </c>
      <c r="V15" s="477" t="s">
        <v>1538</v>
      </c>
      <c r="W15" s="465"/>
    </row>
    <row r="16" spans="1:81" s="413" customFormat="1" ht="37.5" customHeight="1">
      <c r="A16" s="380"/>
      <c r="B16" s="386"/>
      <c r="C16" s="382"/>
      <c r="D16" s="382" t="s">
        <v>1107</v>
      </c>
      <c r="E16" s="475" t="s">
        <v>1323</v>
      </c>
      <c r="F16" s="384"/>
      <c r="G16" s="384"/>
      <c r="H16" s="384">
        <v>1</v>
      </c>
      <c r="I16" s="384"/>
      <c r="J16" s="384"/>
      <c r="K16" s="384">
        <v>1</v>
      </c>
      <c r="L16" s="384"/>
      <c r="M16" s="384"/>
      <c r="N16" s="384">
        <v>1</v>
      </c>
      <c r="O16" s="384"/>
      <c r="P16" s="384"/>
      <c r="Q16" s="384">
        <v>1</v>
      </c>
      <c r="R16" s="384">
        <f t="shared" si="0"/>
        <v>4</v>
      </c>
      <c r="S16" s="382" t="s">
        <v>949</v>
      </c>
      <c r="T16" s="382"/>
      <c r="U16" s="382"/>
      <c r="V16" s="382" t="s">
        <v>1539</v>
      </c>
      <c r="W16" s="385"/>
      <c r="X16" s="411"/>
      <c r="Y16" s="411"/>
      <c r="Z16" s="411"/>
      <c r="AA16" s="411"/>
      <c r="AB16" s="411"/>
      <c r="AC16" s="411"/>
      <c r="AD16" s="411"/>
      <c r="AE16" s="411"/>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c r="BB16" s="412"/>
      <c r="BC16" s="412"/>
      <c r="BD16" s="412"/>
      <c r="BE16" s="412"/>
      <c r="BF16" s="412"/>
      <c r="BG16" s="412"/>
      <c r="BH16" s="412"/>
      <c r="BI16" s="412"/>
      <c r="BJ16" s="412"/>
      <c r="BK16" s="412"/>
      <c r="BL16" s="412"/>
      <c r="BM16" s="412"/>
      <c r="BN16" s="412"/>
    </row>
    <row r="17" spans="1:66" s="413" customFormat="1" ht="44.25" customHeight="1">
      <c r="A17" s="380"/>
      <c r="B17" s="386"/>
      <c r="C17" s="382"/>
      <c r="D17" s="382" t="s">
        <v>1108</v>
      </c>
      <c r="E17" s="475" t="s">
        <v>1324</v>
      </c>
      <c r="F17" s="384"/>
      <c r="G17" s="384"/>
      <c r="H17" s="384"/>
      <c r="I17" s="384">
        <v>1</v>
      </c>
      <c r="J17" s="384"/>
      <c r="K17" s="384"/>
      <c r="L17" s="384">
        <v>1</v>
      </c>
      <c r="M17" s="384"/>
      <c r="N17" s="384"/>
      <c r="O17" s="384">
        <v>1</v>
      </c>
      <c r="P17" s="384"/>
      <c r="Q17" s="384"/>
      <c r="R17" s="384">
        <f t="shared" si="0"/>
        <v>3</v>
      </c>
      <c r="S17" s="382" t="s">
        <v>949</v>
      </c>
      <c r="T17" s="382"/>
      <c r="U17" s="382"/>
      <c r="V17" s="382" t="s">
        <v>1537</v>
      </c>
      <c r="W17" s="385"/>
      <c r="X17" s="411"/>
      <c r="Y17" s="411"/>
      <c r="Z17" s="411"/>
      <c r="AA17" s="411"/>
      <c r="AB17" s="411"/>
      <c r="AC17" s="411"/>
      <c r="AD17" s="411"/>
      <c r="AE17" s="411"/>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c r="BB17" s="412"/>
      <c r="BC17" s="412"/>
      <c r="BD17" s="412"/>
      <c r="BE17" s="412"/>
      <c r="BF17" s="412"/>
      <c r="BG17" s="412"/>
      <c r="BH17" s="412"/>
      <c r="BI17" s="412"/>
      <c r="BJ17" s="412"/>
      <c r="BK17" s="412"/>
      <c r="BL17" s="412"/>
      <c r="BM17" s="412"/>
      <c r="BN17" s="412"/>
    </row>
    <row r="18" spans="1:66" s="413" customFormat="1" ht="47.25" customHeight="1">
      <c r="A18" s="380"/>
      <c r="B18" s="386"/>
      <c r="C18" s="382"/>
      <c r="D18" s="382" t="s">
        <v>1109</v>
      </c>
      <c r="E18" s="475" t="s">
        <v>1325</v>
      </c>
      <c r="F18" s="384"/>
      <c r="G18" s="384"/>
      <c r="H18" s="384">
        <v>1</v>
      </c>
      <c r="I18" s="384"/>
      <c r="J18" s="384"/>
      <c r="K18" s="384">
        <v>1</v>
      </c>
      <c r="L18" s="384"/>
      <c r="M18" s="384"/>
      <c r="N18" s="384"/>
      <c r="O18" s="384">
        <v>1</v>
      </c>
      <c r="P18" s="384"/>
      <c r="Q18" s="384"/>
      <c r="R18" s="384">
        <f t="shared" si="0"/>
        <v>3</v>
      </c>
      <c r="S18" s="382" t="s">
        <v>949</v>
      </c>
      <c r="T18" s="382"/>
      <c r="U18" s="382"/>
      <c r="V18" s="382" t="s">
        <v>1537</v>
      </c>
      <c r="W18" s="385"/>
      <c r="X18" s="411"/>
      <c r="Y18" s="411"/>
      <c r="Z18" s="411"/>
      <c r="AA18" s="411"/>
      <c r="AB18" s="411"/>
      <c r="AC18" s="411"/>
      <c r="AD18" s="411"/>
      <c r="AE18" s="411"/>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row>
    <row r="19" spans="1:66" s="467" customFormat="1" ht="35.25" customHeight="1">
      <c r="A19" s="476"/>
      <c r="B19" s="490"/>
      <c r="C19" s="477"/>
      <c r="D19" s="477" t="s">
        <v>1110</v>
      </c>
      <c r="E19" s="475" t="s">
        <v>1326</v>
      </c>
      <c r="F19" s="484"/>
      <c r="G19" s="484"/>
      <c r="H19" s="484">
        <v>1</v>
      </c>
      <c r="I19" s="484"/>
      <c r="J19" s="484"/>
      <c r="K19" s="484">
        <v>1</v>
      </c>
      <c r="L19" s="484"/>
      <c r="M19" s="484"/>
      <c r="N19" s="484">
        <v>1</v>
      </c>
      <c r="O19" s="484"/>
      <c r="P19" s="484">
        <v>1</v>
      </c>
      <c r="Q19" s="484"/>
      <c r="R19" s="484">
        <f t="shared" si="0"/>
        <v>4</v>
      </c>
      <c r="S19" s="477" t="s">
        <v>949</v>
      </c>
      <c r="T19" s="477"/>
      <c r="U19" s="477"/>
      <c r="V19" s="477" t="s">
        <v>1537</v>
      </c>
      <c r="W19" s="465"/>
    </row>
    <row r="20" spans="1:66" s="413" customFormat="1" ht="41.25" customHeight="1">
      <c r="A20" s="380"/>
      <c r="B20" s="386"/>
      <c r="C20" s="382"/>
      <c r="D20" s="382" t="s">
        <v>1111</v>
      </c>
      <c r="E20" s="475" t="s">
        <v>1327</v>
      </c>
      <c r="F20" s="384"/>
      <c r="G20" s="384"/>
      <c r="H20" s="384">
        <v>1</v>
      </c>
      <c r="I20" s="384"/>
      <c r="J20" s="384"/>
      <c r="K20" s="384"/>
      <c r="L20" s="384">
        <v>1</v>
      </c>
      <c r="M20" s="384"/>
      <c r="N20" s="384">
        <v>1</v>
      </c>
      <c r="O20" s="384"/>
      <c r="P20" s="384"/>
      <c r="Q20" s="384"/>
      <c r="R20" s="384">
        <f t="shared" si="0"/>
        <v>3</v>
      </c>
      <c r="S20" s="382" t="s">
        <v>949</v>
      </c>
      <c r="T20" s="382" t="s">
        <v>950</v>
      </c>
      <c r="U20" s="382" t="s">
        <v>1568</v>
      </c>
      <c r="V20" s="382" t="s">
        <v>1537</v>
      </c>
      <c r="W20" s="450" t="s">
        <v>1569</v>
      </c>
      <c r="X20" s="411"/>
      <c r="Y20" s="411"/>
      <c r="Z20" s="411"/>
      <c r="AA20" s="411"/>
      <c r="AB20" s="411"/>
      <c r="AC20" s="411"/>
      <c r="AD20" s="411"/>
      <c r="AE20" s="411"/>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c r="BB20" s="412"/>
      <c r="BC20" s="412"/>
      <c r="BD20" s="412"/>
      <c r="BE20" s="412"/>
      <c r="BF20" s="412"/>
      <c r="BG20" s="412"/>
      <c r="BH20" s="412"/>
      <c r="BI20" s="412"/>
      <c r="BJ20" s="412"/>
      <c r="BK20" s="412"/>
      <c r="BL20" s="412"/>
      <c r="BM20" s="412"/>
      <c r="BN20" s="412"/>
    </row>
    <row r="21" spans="1:66" s="413" customFormat="1" ht="70.5" customHeight="1">
      <c r="A21" s="380"/>
      <c r="B21" s="386"/>
      <c r="C21" s="382"/>
      <c r="D21" s="382" t="s">
        <v>1112</v>
      </c>
      <c r="E21" s="475" t="s">
        <v>1113</v>
      </c>
      <c r="F21" s="384"/>
      <c r="G21" s="384"/>
      <c r="H21" s="384"/>
      <c r="I21" s="384">
        <v>1</v>
      </c>
      <c r="J21" s="384"/>
      <c r="K21" s="384"/>
      <c r="L21" s="384"/>
      <c r="M21" s="384">
        <v>1</v>
      </c>
      <c r="N21" s="384"/>
      <c r="O21" s="384"/>
      <c r="P21" s="384"/>
      <c r="Q21" s="384">
        <v>1</v>
      </c>
      <c r="R21" s="384">
        <f t="shared" si="0"/>
        <v>3</v>
      </c>
      <c r="S21" s="382" t="s">
        <v>949</v>
      </c>
      <c r="T21" s="382" t="s">
        <v>950</v>
      </c>
      <c r="U21" s="382"/>
      <c r="V21" s="382" t="s">
        <v>1537</v>
      </c>
      <c r="W21" s="450" t="s">
        <v>1570</v>
      </c>
      <c r="X21" s="411"/>
      <c r="Y21" s="411"/>
      <c r="Z21" s="411"/>
      <c r="AA21" s="411"/>
      <c r="AB21" s="411"/>
      <c r="AC21" s="411"/>
      <c r="AD21" s="411"/>
      <c r="AE21" s="411"/>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row>
    <row r="22" spans="1:66" s="411" customFormat="1" ht="63.75" customHeight="1">
      <c r="A22" s="388"/>
      <c r="B22" s="490"/>
      <c r="C22" s="400"/>
      <c r="D22" s="477" t="s">
        <v>1116</v>
      </c>
      <c r="E22" s="475" t="s">
        <v>1328</v>
      </c>
      <c r="F22" s="451"/>
      <c r="G22" s="451"/>
      <c r="H22" s="451">
        <v>1</v>
      </c>
      <c r="I22" s="451"/>
      <c r="J22" s="451"/>
      <c r="K22" s="451">
        <v>1</v>
      </c>
      <c r="L22" s="451"/>
      <c r="M22" s="451"/>
      <c r="N22" s="451">
        <v>1</v>
      </c>
      <c r="O22" s="451"/>
      <c r="P22" s="451"/>
      <c r="Q22" s="451"/>
      <c r="R22" s="451">
        <f t="shared" si="0"/>
        <v>3</v>
      </c>
      <c r="S22" s="400" t="s">
        <v>950</v>
      </c>
      <c r="T22" s="400" t="s">
        <v>952</v>
      </c>
      <c r="U22" s="400"/>
      <c r="V22" s="400" t="s">
        <v>1085</v>
      </c>
      <c r="W22" s="385"/>
    </row>
    <row r="23" spans="1:66" s="413" customFormat="1" ht="48.75" customHeight="1">
      <c r="A23" s="380"/>
      <c r="B23" s="386"/>
      <c r="C23" s="382"/>
      <c r="D23" s="382" t="s">
        <v>1117</v>
      </c>
      <c r="E23" s="475" t="s">
        <v>1118</v>
      </c>
      <c r="F23" s="384">
        <v>1</v>
      </c>
      <c r="G23" s="384">
        <v>1</v>
      </c>
      <c r="H23" s="384">
        <v>1</v>
      </c>
      <c r="I23" s="384">
        <v>1</v>
      </c>
      <c r="J23" s="384">
        <v>1</v>
      </c>
      <c r="K23" s="384">
        <v>1</v>
      </c>
      <c r="L23" s="384">
        <v>1</v>
      </c>
      <c r="M23" s="384">
        <v>1</v>
      </c>
      <c r="N23" s="384">
        <v>1</v>
      </c>
      <c r="O23" s="384">
        <v>1</v>
      </c>
      <c r="P23" s="384">
        <v>1</v>
      </c>
      <c r="Q23" s="384">
        <v>1</v>
      </c>
      <c r="R23" s="384">
        <f t="shared" si="0"/>
        <v>12</v>
      </c>
      <c r="S23" s="382" t="s">
        <v>958</v>
      </c>
      <c r="T23" s="382"/>
      <c r="U23" s="382" t="s">
        <v>1119</v>
      </c>
      <c r="V23" s="382" t="s">
        <v>1540</v>
      </c>
      <c r="W23" s="385"/>
      <c r="X23" s="411"/>
      <c r="Y23" s="411"/>
      <c r="Z23" s="411"/>
      <c r="AA23" s="411"/>
      <c r="AB23" s="411"/>
      <c r="AC23" s="411"/>
      <c r="AD23" s="411"/>
      <c r="AE23" s="411"/>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c r="BB23" s="412"/>
      <c r="BC23" s="412"/>
      <c r="BD23" s="412"/>
      <c r="BE23" s="412"/>
      <c r="BF23" s="412"/>
      <c r="BG23" s="412"/>
      <c r="BH23" s="412"/>
      <c r="BI23" s="412"/>
      <c r="BJ23" s="412"/>
      <c r="BK23" s="412"/>
      <c r="BL23" s="412"/>
      <c r="BM23" s="412"/>
      <c r="BN23" s="412"/>
    </row>
    <row r="24" spans="1:66" s="413" customFormat="1" ht="42" customHeight="1">
      <c r="A24" s="380"/>
      <c r="B24" s="386"/>
      <c r="C24" s="382"/>
      <c r="D24" s="382" t="s">
        <v>1120</v>
      </c>
      <c r="E24" s="475" t="s">
        <v>1121</v>
      </c>
      <c r="F24" s="384">
        <v>1</v>
      </c>
      <c r="G24" s="384">
        <v>1</v>
      </c>
      <c r="H24" s="384">
        <v>1</v>
      </c>
      <c r="I24" s="384">
        <v>1</v>
      </c>
      <c r="J24" s="384">
        <v>1</v>
      </c>
      <c r="K24" s="384">
        <v>1</v>
      </c>
      <c r="L24" s="384">
        <v>1</v>
      </c>
      <c r="M24" s="384">
        <v>1</v>
      </c>
      <c r="N24" s="384">
        <v>1</v>
      </c>
      <c r="O24" s="384">
        <v>1</v>
      </c>
      <c r="P24" s="384">
        <v>1</v>
      </c>
      <c r="Q24" s="384">
        <v>1</v>
      </c>
      <c r="R24" s="384">
        <f t="shared" si="0"/>
        <v>12</v>
      </c>
      <c r="S24" s="382" t="s">
        <v>958</v>
      </c>
      <c r="T24" s="382"/>
      <c r="U24" s="382" t="s">
        <v>1122</v>
      </c>
      <c r="V24" s="382" t="s">
        <v>1085</v>
      </c>
      <c r="W24" s="385"/>
      <c r="X24" s="411"/>
      <c r="Y24" s="411"/>
      <c r="Z24" s="411"/>
      <c r="AA24" s="411"/>
      <c r="AB24" s="411"/>
      <c r="AC24" s="411"/>
      <c r="AD24" s="411"/>
      <c r="AE24" s="411"/>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c r="BB24" s="412"/>
      <c r="BC24" s="412"/>
      <c r="BD24" s="412"/>
      <c r="BE24" s="412"/>
      <c r="BF24" s="412"/>
      <c r="BG24" s="412"/>
      <c r="BH24" s="412"/>
      <c r="BI24" s="412"/>
      <c r="BJ24" s="412"/>
      <c r="BK24" s="412"/>
      <c r="BL24" s="412"/>
      <c r="BM24" s="412"/>
      <c r="BN24" s="412"/>
    </row>
    <row r="25" spans="1:66" s="413" customFormat="1" ht="51" customHeight="1">
      <c r="A25" s="380"/>
      <c r="B25" s="386"/>
      <c r="C25" s="382"/>
      <c r="D25" s="382" t="s">
        <v>1123</v>
      </c>
      <c r="E25" s="475" t="s">
        <v>1125</v>
      </c>
      <c r="F25" s="384"/>
      <c r="G25" s="384"/>
      <c r="H25" s="384">
        <v>1</v>
      </c>
      <c r="I25" s="384"/>
      <c r="J25" s="384"/>
      <c r="K25" s="384">
        <v>1</v>
      </c>
      <c r="L25" s="384"/>
      <c r="M25" s="384"/>
      <c r="N25" s="384">
        <v>1</v>
      </c>
      <c r="O25" s="384"/>
      <c r="P25" s="384"/>
      <c r="Q25" s="384">
        <v>1</v>
      </c>
      <c r="R25" s="384">
        <f t="shared" si="0"/>
        <v>4</v>
      </c>
      <c r="S25" s="382" t="s">
        <v>953</v>
      </c>
      <c r="T25" s="382" t="s">
        <v>949</v>
      </c>
      <c r="U25" s="382" t="s">
        <v>1106</v>
      </c>
      <c r="V25" s="382" t="s">
        <v>1085</v>
      </c>
      <c r="W25" s="385"/>
      <c r="X25" s="411"/>
      <c r="Y25" s="411"/>
      <c r="Z25" s="411"/>
      <c r="AA25" s="411"/>
      <c r="AB25" s="411"/>
      <c r="AC25" s="411"/>
      <c r="AD25" s="411"/>
      <c r="AE25" s="411"/>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row>
    <row r="26" spans="1:66" s="413" customFormat="1" ht="48">
      <c r="A26" s="380" t="s">
        <v>995</v>
      </c>
      <c r="B26" s="386"/>
      <c r="C26" s="382" t="s">
        <v>1126</v>
      </c>
      <c r="D26" s="382" t="s">
        <v>1127</v>
      </c>
      <c r="E26" s="475" t="s">
        <v>1329</v>
      </c>
      <c r="F26" s="384"/>
      <c r="G26" s="384"/>
      <c r="H26" s="384">
        <v>1</v>
      </c>
      <c r="I26" s="384"/>
      <c r="J26" s="384"/>
      <c r="K26" s="384">
        <v>1</v>
      </c>
      <c r="L26" s="384"/>
      <c r="M26" s="384"/>
      <c r="N26" s="384">
        <v>1</v>
      </c>
      <c r="O26" s="384"/>
      <c r="P26" s="384"/>
      <c r="Q26" s="384">
        <v>1</v>
      </c>
      <c r="R26" s="384">
        <f t="shared" si="0"/>
        <v>4</v>
      </c>
      <c r="S26" s="382" t="s">
        <v>949</v>
      </c>
      <c r="T26" s="382"/>
      <c r="U26" s="382" t="s">
        <v>1128</v>
      </c>
      <c r="V26" s="382" t="s">
        <v>1541</v>
      </c>
      <c r="W26" s="385"/>
      <c r="X26" s="411"/>
      <c r="Y26" s="411"/>
      <c r="Z26" s="411"/>
      <c r="AA26" s="411"/>
      <c r="AB26" s="411"/>
      <c r="AC26" s="411"/>
      <c r="AD26" s="411"/>
      <c r="AE26" s="411"/>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c r="BB26" s="412"/>
      <c r="BC26" s="412"/>
      <c r="BD26" s="412"/>
      <c r="BE26" s="412"/>
      <c r="BF26" s="412"/>
      <c r="BG26" s="412"/>
      <c r="BH26" s="412"/>
      <c r="BI26" s="412"/>
      <c r="BJ26" s="412"/>
      <c r="BK26" s="412"/>
      <c r="BL26" s="412"/>
      <c r="BM26" s="412"/>
      <c r="BN26" s="412"/>
    </row>
    <row r="27" spans="1:66" s="413" customFormat="1" ht="60">
      <c r="A27" s="380"/>
      <c r="B27" s="386"/>
      <c r="C27" s="382" t="s">
        <v>1129</v>
      </c>
      <c r="D27" s="382" t="s">
        <v>1130</v>
      </c>
      <c r="E27" s="475" t="s">
        <v>1131</v>
      </c>
      <c r="F27" s="384"/>
      <c r="G27" s="384"/>
      <c r="H27" s="384">
        <v>1</v>
      </c>
      <c r="I27" s="384"/>
      <c r="J27" s="384"/>
      <c r="K27" s="384">
        <v>1</v>
      </c>
      <c r="L27" s="384"/>
      <c r="M27" s="384"/>
      <c r="N27" s="384">
        <v>1</v>
      </c>
      <c r="O27" s="384"/>
      <c r="P27" s="384"/>
      <c r="Q27" s="384">
        <v>1</v>
      </c>
      <c r="R27" s="384">
        <f t="shared" si="0"/>
        <v>4</v>
      </c>
      <c r="S27" s="382" t="s">
        <v>953</v>
      </c>
      <c r="T27" s="382" t="s">
        <v>949</v>
      </c>
      <c r="U27" s="382" t="s">
        <v>1106</v>
      </c>
      <c r="V27" s="382" t="s">
        <v>1542</v>
      </c>
      <c r="W27" s="385"/>
      <c r="X27" s="411"/>
      <c r="Y27" s="411"/>
      <c r="Z27" s="411"/>
      <c r="AA27" s="411"/>
      <c r="AB27" s="411"/>
      <c r="AC27" s="411"/>
      <c r="AD27" s="411"/>
      <c r="AE27" s="411"/>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c r="BB27" s="412"/>
      <c r="BC27" s="412"/>
      <c r="BD27" s="412"/>
      <c r="BE27" s="412"/>
      <c r="BF27" s="412"/>
      <c r="BG27" s="412"/>
      <c r="BH27" s="412"/>
      <c r="BI27" s="412"/>
      <c r="BJ27" s="412"/>
      <c r="BK27" s="412"/>
      <c r="BL27" s="412"/>
      <c r="BM27" s="412"/>
      <c r="BN27" s="412"/>
    </row>
    <row r="28" spans="1:66" s="413" customFormat="1" ht="63.75">
      <c r="A28" s="380"/>
      <c r="B28" s="386"/>
      <c r="C28" s="382"/>
      <c r="D28" s="382" t="s">
        <v>1132</v>
      </c>
      <c r="E28" s="475" t="s">
        <v>1330</v>
      </c>
      <c r="F28" s="384"/>
      <c r="G28" s="384"/>
      <c r="H28" s="384"/>
      <c r="I28" s="384">
        <v>1</v>
      </c>
      <c r="J28" s="384"/>
      <c r="K28" s="384"/>
      <c r="L28" s="384"/>
      <c r="M28" s="384">
        <v>1</v>
      </c>
      <c r="N28" s="384"/>
      <c r="O28" s="384"/>
      <c r="P28" s="384"/>
      <c r="Q28" s="384">
        <v>1</v>
      </c>
      <c r="R28" s="384">
        <f t="shared" si="0"/>
        <v>3</v>
      </c>
      <c r="S28" s="382" t="s">
        <v>958</v>
      </c>
      <c r="T28" s="382"/>
      <c r="U28" s="382"/>
      <c r="V28" s="382" t="s">
        <v>1543</v>
      </c>
      <c r="W28" s="385"/>
      <c r="X28" s="411"/>
      <c r="Y28" s="411"/>
      <c r="Z28" s="411"/>
      <c r="AA28" s="411"/>
      <c r="AB28" s="411"/>
      <c r="AC28" s="411"/>
      <c r="AD28" s="411"/>
      <c r="AE28" s="411"/>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c r="BB28" s="412"/>
      <c r="BC28" s="412"/>
      <c r="BD28" s="412"/>
      <c r="BE28" s="412"/>
      <c r="BF28" s="412"/>
      <c r="BG28" s="412"/>
      <c r="BH28" s="412"/>
      <c r="BI28" s="412"/>
      <c r="BJ28" s="412"/>
      <c r="BK28" s="412"/>
      <c r="BL28" s="412"/>
      <c r="BM28" s="412"/>
      <c r="BN28" s="412"/>
    </row>
    <row r="29" spans="1:66" s="411" customFormat="1" ht="111.75" customHeight="1">
      <c r="A29" s="379"/>
      <c r="B29" s="477" t="s">
        <v>1307</v>
      </c>
      <c r="C29" s="477" t="s">
        <v>1515</v>
      </c>
      <c r="D29" s="382" t="s">
        <v>1516</v>
      </c>
      <c r="E29" s="475" t="s">
        <v>1500</v>
      </c>
      <c r="F29" s="478"/>
      <c r="G29" s="478"/>
      <c r="H29" s="478"/>
      <c r="I29" s="478"/>
      <c r="J29" s="478"/>
      <c r="K29" s="478">
        <v>1</v>
      </c>
      <c r="L29" s="478">
        <v>1</v>
      </c>
      <c r="M29" s="478">
        <v>1</v>
      </c>
      <c r="N29" s="479">
        <v>1</v>
      </c>
      <c r="O29" s="479">
        <v>1</v>
      </c>
      <c r="P29" s="479">
        <v>1</v>
      </c>
      <c r="Q29" s="479">
        <v>1</v>
      </c>
      <c r="R29" s="384">
        <f t="shared" si="0"/>
        <v>7</v>
      </c>
      <c r="S29" s="382" t="s">
        <v>1531</v>
      </c>
      <c r="T29" s="382"/>
      <c r="U29" s="382"/>
      <c r="V29" s="382" t="s">
        <v>1571</v>
      </c>
      <c r="W29" s="455"/>
    </row>
    <row r="30" spans="1:66" s="454" customFormat="1" ht="48" customHeight="1">
      <c r="A30" s="388"/>
      <c r="B30" s="490"/>
      <c r="C30" s="477"/>
      <c r="D30" s="400" t="s">
        <v>1517</v>
      </c>
      <c r="E30" s="475" t="s">
        <v>1501</v>
      </c>
      <c r="F30" s="485"/>
      <c r="G30" s="485"/>
      <c r="H30" s="485">
        <v>1</v>
      </c>
      <c r="I30" s="485"/>
      <c r="J30" s="485"/>
      <c r="K30" s="485">
        <v>1</v>
      </c>
      <c r="L30" s="485"/>
      <c r="M30" s="485"/>
      <c r="N30" s="485">
        <v>1</v>
      </c>
      <c r="O30" s="485"/>
      <c r="P30" s="485"/>
      <c r="Q30" s="485">
        <v>1</v>
      </c>
      <c r="R30" s="451">
        <f t="shared" si="0"/>
        <v>4</v>
      </c>
      <c r="S30" s="400" t="s">
        <v>958</v>
      </c>
      <c r="T30" s="400"/>
      <c r="U30" s="400"/>
      <c r="V30" s="400" t="s">
        <v>1571</v>
      </c>
      <c r="W30" s="458"/>
    </row>
    <row r="31" spans="1:66" s="454" customFormat="1" ht="57.75" customHeight="1">
      <c r="A31" s="388"/>
      <c r="B31" s="490"/>
      <c r="C31" s="400"/>
      <c r="D31" s="400" t="s">
        <v>1518</v>
      </c>
      <c r="E31" s="475" t="s">
        <v>1502</v>
      </c>
      <c r="F31" s="485"/>
      <c r="G31" s="485"/>
      <c r="H31" s="485"/>
      <c r="I31" s="485"/>
      <c r="J31" s="485">
        <v>1</v>
      </c>
      <c r="K31" s="485"/>
      <c r="L31" s="485"/>
      <c r="M31" s="485"/>
      <c r="N31" s="486"/>
      <c r="O31" s="486">
        <v>1</v>
      </c>
      <c r="P31" s="486"/>
      <c r="Q31" s="486"/>
      <c r="R31" s="451">
        <f t="shared" si="0"/>
        <v>2</v>
      </c>
      <c r="S31" s="400" t="s">
        <v>1532</v>
      </c>
      <c r="T31" s="400"/>
      <c r="U31" s="400"/>
      <c r="V31" s="400" t="s">
        <v>1571</v>
      </c>
      <c r="W31" s="458"/>
    </row>
    <row r="32" spans="1:66" s="411" customFormat="1" ht="96" customHeight="1">
      <c r="A32" s="388"/>
      <c r="B32" s="400" t="s">
        <v>1468</v>
      </c>
      <c r="C32" s="480" t="s">
        <v>1519</v>
      </c>
      <c r="D32" s="400" t="s">
        <v>1520</v>
      </c>
      <c r="E32" s="475" t="s">
        <v>1503</v>
      </c>
      <c r="F32" s="487"/>
      <c r="G32" s="487"/>
      <c r="H32" s="487">
        <v>1</v>
      </c>
      <c r="I32" s="487"/>
      <c r="J32" s="487"/>
      <c r="K32" s="487"/>
      <c r="L32" s="487"/>
      <c r="M32" s="487"/>
      <c r="N32" s="488"/>
      <c r="O32" s="488"/>
      <c r="P32" s="488"/>
      <c r="Q32" s="488"/>
      <c r="R32" s="451">
        <f t="shared" si="0"/>
        <v>1</v>
      </c>
      <c r="S32" s="480" t="s">
        <v>1533</v>
      </c>
      <c r="T32" s="400"/>
      <c r="U32" s="400"/>
      <c r="V32" s="400" t="s">
        <v>1544</v>
      </c>
      <c r="W32" s="472"/>
    </row>
    <row r="33" spans="1:66" s="411" customFormat="1" ht="76.5" customHeight="1">
      <c r="A33" s="388"/>
      <c r="B33" s="490"/>
      <c r="C33" s="480"/>
      <c r="D33" s="400" t="s">
        <v>1521</v>
      </c>
      <c r="E33" s="475" t="s">
        <v>1504</v>
      </c>
      <c r="F33" s="487"/>
      <c r="G33" s="487"/>
      <c r="H33" s="487">
        <v>1</v>
      </c>
      <c r="I33" s="487"/>
      <c r="J33" s="487"/>
      <c r="K33" s="487">
        <v>1</v>
      </c>
      <c r="L33" s="487"/>
      <c r="M33" s="487"/>
      <c r="N33" s="488">
        <v>1</v>
      </c>
      <c r="O33" s="488"/>
      <c r="P33" s="488"/>
      <c r="Q33" s="488"/>
      <c r="R33" s="451">
        <f t="shared" si="0"/>
        <v>3</v>
      </c>
      <c r="S33" s="400" t="s">
        <v>950</v>
      </c>
      <c r="T33" s="400" t="s">
        <v>959</v>
      </c>
      <c r="U33" s="400"/>
      <c r="V33" s="400" t="s">
        <v>1544</v>
      </c>
      <c r="W33" s="456"/>
    </row>
    <row r="34" spans="1:66" s="411" customFormat="1" ht="63" customHeight="1">
      <c r="A34" s="388"/>
      <c r="B34" s="490"/>
      <c r="C34" s="480"/>
      <c r="D34" s="400" t="s">
        <v>1522</v>
      </c>
      <c r="E34" s="475" t="s">
        <v>1505</v>
      </c>
      <c r="F34" s="487"/>
      <c r="G34" s="487"/>
      <c r="H34" s="487"/>
      <c r="I34" s="487"/>
      <c r="J34" s="487"/>
      <c r="K34" s="487"/>
      <c r="L34" s="487"/>
      <c r="M34" s="487"/>
      <c r="N34" s="488"/>
      <c r="O34" s="488">
        <v>1</v>
      </c>
      <c r="P34" s="488"/>
      <c r="Q34" s="488"/>
      <c r="R34" s="451">
        <f t="shared" si="0"/>
        <v>1</v>
      </c>
      <c r="S34" s="400" t="s">
        <v>950</v>
      </c>
      <c r="T34" s="400" t="s">
        <v>951</v>
      </c>
      <c r="U34" s="400"/>
      <c r="V34" s="400" t="s">
        <v>1544</v>
      </c>
      <c r="W34" s="456"/>
    </row>
    <row r="35" spans="1:66" s="411" customFormat="1" ht="63.75">
      <c r="A35" s="388"/>
      <c r="B35" s="490"/>
      <c r="C35" s="480"/>
      <c r="D35" s="400" t="s">
        <v>1523</v>
      </c>
      <c r="E35" s="475" t="s">
        <v>1506</v>
      </c>
      <c r="F35" s="487"/>
      <c r="G35" s="487"/>
      <c r="H35" s="487"/>
      <c r="I35" s="487"/>
      <c r="J35" s="487"/>
      <c r="K35" s="487"/>
      <c r="L35" s="487"/>
      <c r="M35" s="487"/>
      <c r="N35" s="488"/>
      <c r="O35" s="488"/>
      <c r="P35" s="488"/>
      <c r="Q35" s="488">
        <v>1</v>
      </c>
      <c r="R35" s="451">
        <f t="shared" si="0"/>
        <v>1</v>
      </c>
      <c r="S35" s="400" t="s">
        <v>950</v>
      </c>
      <c r="T35" s="400" t="s">
        <v>959</v>
      </c>
      <c r="U35" s="400"/>
      <c r="V35" s="400" t="s">
        <v>1544</v>
      </c>
      <c r="W35" s="456"/>
    </row>
    <row r="36" spans="1:66" s="411" customFormat="1" ht="63.75">
      <c r="A36" s="388"/>
      <c r="B36" s="490"/>
      <c r="C36" s="480"/>
      <c r="D36" s="400" t="s">
        <v>1525</v>
      </c>
      <c r="E36" s="475" t="s">
        <v>1507</v>
      </c>
      <c r="F36" s="487"/>
      <c r="G36" s="487"/>
      <c r="H36" s="487">
        <v>1</v>
      </c>
      <c r="I36" s="487"/>
      <c r="J36" s="487"/>
      <c r="K36" s="487"/>
      <c r="L36" s="487"/>
      <c r="M36" s="487"/>
      <c r="N36" s="488"/>
      <c r="O36" s="488"/>
      <c r="P36" s="488"/>
      <c r="Q36" s="488"/>
      <c r="R36" s="451">
        <f t="shared" si="0"/>
        <v>1</v>
      </c>
      <c r="S36" s="400" t="s">
        <v>950</v>
      </c>
      <c r="T36" s="400" t="s">
        <v>959</v>
      </c>
      <c r="U36" s="400"/>
      <c r="V36" s="400" t="s">
        <v>1544</v>
      </c>
      <c r="W36" s="456"/>
    </row>
    <row r="37" spans="1:66" s="411" customFormat="1" ht="76.5">
      <c r="A37" s="388"/>
      <c r="B37" s="490"/>
      <c r="C37" s="480"/>
      <c r="D37" s="400" t="s">
        <v>1526</v>
      </c>
      <c r="E37" s="475" t="s">
        <v>1508</v>
      </c>
      <c r="F37" s="487"/>
      <c r="G37" s="487"/>
      <c r="H37" s="487"/>
      <c r="I37" s="487"/>
      <c r="J37" s="487">
        <v>1</v>
      </c>
      <c r="K37" s="487"/>
      <c r="L37" s="487"/>
      <c r="M37" s="487"/>
      <c r="N37" s="488"/>
      <c r="O37" s="488"/>
      <c r="P37" s="488"/>
      <c r="Q37" s="488"/>
      <c r="R37" s="451">
        <f t="shared" si="0"/>
        <v>1</v>
      </c>
      <c r="S37" s="400" t="s">
        <v>950</v>
      </c>
      <c r="T37" s="400" t="s">
        <v>959</v>
      </c>
      <c r="U37" s="400"/>
      <c r="V37" s="400" t="s">
        <v>1544</v>
      </c>
      <c r="W37" s="456"/>
    </row>
    <row r="38" spans="1:66" s="411" customFormat="1" ht="63.75">
      <c r="A38" s="388"/>
      <c r="B38" s="490"/>
      <c r="C38" s="480"/>
      <c r="D38" s="400" t="s">
        <v>1527</v>
      </c>
      <c r="E38" s="475" t="s">
        <v>1509</v>
      </c>
      <c r="F38" s="487"/>
      <c r="G38" s="487"/>
      <c r="H38" s="487">
        <v>1</v>
      </c>
      <c r="I38" s="487"/>
      <c r="J38" s="487"/>
      <c r="K38" s="487"/>
      <c r="L38" s="487"/>
      <c r="M38" s="487"/>
      <c r="N38" s="488"/>
      <c r="O38" s="488"/>
      <c r="P38" s="488"/>
      <c r="Q38" s="488"/>
      <c r="R38" s="451">
        <f t="shared" si="0"/>
        <v>1</v>
      </c>
      <c r="S38" s="400" t="s">
        <v>950</v>
      </c>
      <c r="T38" s="400" t="s">
        <v>959</v>
      </c>
      <c r="U38" s="400"/>
      <c r="V38" s="400" t="s">
        <v>1544</v>
      </c>
      <c r="W38" s="456"/>
    </row>
    <row r="39" spans="1:66" s="411" customFormat="1" ht="58.5" customHeight="1">
      <c r="A39" s="388"/>
      <c r="B39" s="490"/>
      <c r="C39" s="400" t="s">
        <v>1524</v>
      </c>
      <c r="D39" s="400" t="s">
        <v>1466</v>
      </c>
      <c r="E39" s="475" t="s">
        <v>1510</v>
      </c>
      <c r="F39" s="487"/>
      <c r="G39" s="487">
        <v>1</v>
      </c>
      <c r="H39" s="487"/>
      <c r="I39" s="487"/>
      <c r="J39" s="487">
        <v>1</v>
      </c>
      <c r="K39" s="487"/>
      <c r="L39" s="487"/>
      <c r="M39" s="487">
        <v>1</v>
      </c>
      <c r="N39" s="488"/>
      <c r="O39" s="488"/>
      <c r="P39" s="488">
        <v>1</v>
      </c>
      <c r="Q39" s="488"/>
      <c r="R39" s="451">
        <f t="shared" si="0"/>
        <v>4</v>
      </c>
      <c r="S39" s="400" t="s">
        <v>958</v>
      </c>
      <c r="T39" s="400"/>
      <c r="U39" s="400"/>
      <c r="V39" s="400" t="s">
        <v>56</v>
      </c>
      <c r="W39" s="456"/>
    </row>
    <row r="40" spans="1:66" s="411" customFormat="1" ht="61.5" customHeight="1">
      <c r="A40" s="388"/>
      <c r="B40" s="490"/>
      <c r="C40" s="400"/>
      <c r="D40" s="400" t="s">
        <v>1467</v>
      </c>
      <c r="E40" s="475" t="s">
        <v>1511</v>
      </c>
      <c r="F40" s="487"/>
      <c r="G40" s="487"/>
      <c r="H40" s="487">
        <v>1</v>
      </c>
      <c r="I40" s="487"/>
      <c r="J40" s="487"/>
      <c r="K40" s="487">
        <v>1</v>
      </c>
      <c r="L40" s="487"/>
      <c r="M40" s="487"/>
      <c r="N40" s="488">
        <v>1</v>
      </c>
      <c r="O40" s="488"/>
      <c r="P40" s="488"/>
      <c r="Q40" s="488">
        <v>1</v>
      </c>
      <c r="R40" s="451">
        <f t="shared" si="0"/>
        <v>4</v>
      </c>
      <c r="S40" s="400" t="s">
        <v>950</v>
      </c>
      <c r="T40" s="400" t="s">
        <v>958</v>
      </c>
      <c r="U40" s="400" t="s">
        <v>1590</v>
      </c>
      <c r="V40" s="400" t="s">
        <v>56</v>
      </c>
      <c r="W40" s="456"/>
    </row>
    <row r="41" spans="1:66" s="411" customFormat="1" ht="63" customHeight="1">
      <c r="A41" s="388"/>
      <c r="B41" s="490"/>
      <c r="C41" s="400"/>
      <c r="D41" s="400" t="s">
        <v>1528</v>
      </c>
      <c r="E41" s="475" t="s">
        <v>1512</v>
      </c>
      <c r="F41" s="487"/>
      <c r="G41" s="487"/>
      <c r="H41" s="487">
        <v>1</v>
      </c>
      <c r="I41" s="487"/>
      <c r="J41" s="487"/>
      <c r="K41" s="487">
        <v>1</v>
      </c>
      <c r="L41" s="487"/>
      <c r="M41" s="487"/>
      <c r="N41" s="488">
        <v>1</v>
      </c>
      <c r="O41" s="488"/>
      <c r="P41" s="488"/>
      <c r="Q41" s="488">
        <v>1</v>
      </c>
      <c r="R41" s="451">
        <f t="shared" si="0"/>
        <v>4</v>
      </c>
      <c r="S41" s="400" t="s">
        <v>11</v>
      </c>
      <c r="T41" s="400" t="s">
        <v>1534</v>
      </c>
      <c r="U41" s="400" t="s">
        <v>1535</v>
      </c>
      <c r="V41" s="400" t="s">
        <v>56</v>
      </c>
      <c r="W41" s="456"/>
    </row>
    <row r="42" spans="1:66" s="411" customFormat="1" ht="57" customHeight="1">
      <c r="A42" s="388"/>
      <c r="B42" s="490"/>
      <c r="C42" s="400"/>
      <c r="D42" s="400" t="s">
        <v>1529</v>
      </c>
      <c r="E42" s="475" t="s">
        <v>1513</v>
      </c>
      <c r="F42" s="487"/>
      <c r="G42" s="487"/>
      <c r="H42" s="487">
        <v>1</v>
      </c>
      <c r="I42" s="487"/>
      <c r="J42" s="487"/>
      <c r="K42" s="487">
        <v>1</v>
      </c>
      <c r="L42" s="487"/>
      <c r="M42" s="487"/>
      <c r="N42" s="488">
        <v>1</v>
      </c>
      <c r="O42" s="488"/>
      <c r="P42" s="488"/>
      <c r="Q42" s="488">
        <v>1</v>
      </c>
      <c r="R42" s="451">
        <f t="shared" si="0"/>
        <v>4</v>
      </c>
      <c r="S42" s="400" t="s">
        <v>958</v>
      </c>
      <c r="T42" s="400"/>
      <c r="U42" s="400"/>
      <c r="V42" s="400" t="s">
        <v>56</v>
      </c>
      <c r="W42" s="456"/>
    </row>
    <row r="43" spans="1:66" s="411" customFormat="1" ht="48" customHeight="1">
      <c r="A43" s="388"/>
      <c r="B43" s="490"/>
      <c r="C43" s="400"/>
      <c r="D43" s="400" t="s">
        <v>1530</v>
      </c>
      <c r="E43" s="475" t="s">
        <v>1514</v>
      </c>
      <c r="F43" s="487"/>
      <c r="G43" s="487"/>
      <c r="H43" s="487"/>
      <c r="I43" s="487"/>
      <c r="J43" s="487">
        <v>1</v>
      </c>
      <c r="K43" s="487"/>
      <c r="L43" s="487"/>
      <c r="M43" s="487"/>
      <c r="N43" s="488"/>
      <c r="O43" s="488">
        <v>1</v>
      </c>
      <c r="P43" s="488"/>
      <c r="Q43" s="488"/>
      <c r="R43" s="451">
        <f t="shared" si="0"/>
        <v>2</v>
      </c>
      <c r="S43" s="400" t="s">
        <v>950</v>
      </c>
      <c r="T43" s="400" t="s">
        <v>952</v>
      </c>
      <c r="U43" s="400" t="s">
        <v>951</v>
      </c>
      <c r="V43" s="400" t="s">
        <v>56</v>
      </c>
      <c r="W43" s="456"/>
    </row>
    <row r="44" spans="1:66" s="413" customFormat="1" ht="216">
      <c r="A44" s="380" t="s">
        <v>996</v>
      </c>
      <c r="B44" s="386" t="s">
        <v>1307</v>
      </c>
      <c r="C44" s="382" t="s">
        <v>1137</v>
      </c>
      <c r="D44" s="382" t="s">
        <v>1138</v>
      </c>
      <c r="E44" s="475" t="s">
        <v>1331</v>
      </c>
      <c r="F44" s="382"/>
      <c r="G44" s="382"/>
      <c r="H44" s="382">
        <v>1</v>
      </c>
      <c r="I44" s="382"/>
      <c r="J44" s="382"/>
      <c r="K44" s="382"/>
      <c r="L44" s="382"/>
      <c r="M44" s="382"/>
      <c r="N44" s="385">
        <v>1</v>
      </c>
      <c r="O44" s="385"/>
      <c r="P44" s="385"/>
      <c r="Q44" s="385"/>
      <c r="R44" s="384">
        <f t="shared" si="0"/>
        <v>2</v>
      </c>
      <c r="S44" s="382" t="s">
        <v>11</v>
      </c>
      <c r="T44" s="382"/>
      <c r="U44" s="382" t="s">
        <v>1332</v>
      </c>
      <c r="V44" s="382" t="s">
        <v>1492</v>
      </c>
      <c r="W44" s="382" t="s">
        <v>1139</v>
      </c>
      <c r="X44" s="411"/>
      <c r="Y44" s="411"/>
      <c r="Z44" s="411"/>
      <c r="AA44" s="411"/>
      <c r="AB44" s="411"/>
      <c r="AC44" s="411"/>
      <c r="AD44" s="411"/>
      <c r="AE44" s="411"/>
      <c r="AF44" s="412"/>
      <c r="AG44" s="412"/>
      <c r="AH44" s="412"/>
      <c r="AI44" s="412"/>
      <c r="AJ44" s="412"/>
      <c r="AK44" s="412"/>
      <c r="AL44" s="412"/>
      <c r="AM44" s="412"/>
      <c r="AN44" s="412"/>
      <c r="AO44" s="412"/>
      <c r="AP44" s="412"/>
      <c r="AQ44" s="412"/>
      <c r="AR44" s="412"/>
      <c r="AS44" s="412"/>
      <c r="AT44" s="412"/>
      <c r="AU44" s="412"/>
      <c r="AV44" s="412"/>
      <c r="AW44" s="412"/>
      <c r="AX44" s="412"/>
      <c r="AY44" s="412"/>
      <c r="AZ44" s="412"/>
      <c r="BA44" s="412"/>
      <c r="BB44" s="412"/>
      <c r="BC44" s="412"/>
      <c r="BD44" s="412"/>
      <c r="BE44" s="412"/>
      <c r="BF44" s="412"/>
      <c r="BG44" s="412"/>
      <c r="BH44" s="412"/>
      <c r="BI44" s="412"/>
      <c r="BJ44" s="412"/>
      <c r="BK44" s="412"/>
      <c r="BL44" s="412"/>
      <c r="BM44" s="412"/>
      <c r="BN44" s="412"/>
    </row>
    <row r="45" spans="1:66" s="413" customFormat="1" ht="77.25" customHeight="1">
      <c r="A45" s="380"/>
      <c r="B45" s="386"/>
      <c r="C45" s="382"/>
      <c r="D45" s="382" t="s">
        <v>1140</v>
      </c>
      <c r="E45" s="475" t="s">
        <v>1333</v>
      </c>
      <c r="F45" s="382"/>
      <c r="G45" s="382"/>
      <c r="H45" s="382"/>
      <c r="I45" s="382">
        <v>1</v>
      </c>
      <c r="J45" s="382"/>
      <c r="K45" s="382"/>
      <c r="L45" s="382"/>
      <c r="M45" s="382"/>
      <c r="N45" s="385"/>
      <c r="O45" s="385">
        <v>1</v>
      </c>
      <c r="P45" s="385"/>
      <c r="Q45" s="385"/>
      <c r="R45" s="384">
        <f t="shared" si="0"/>
        <v>2</v>
      </c>
      <c r="S45" s="382" t="s">
        <v>11</v>
      </c>
      <c r="T45" s="382"/>
      <c r="U45" s="382" t="s">
        <v>1141</v>
      </c>
      <c r="V45" s="382" t="s">
        <v>1492</v>
      </c>
      <c r="W45" s="382" t="s">
        <v>1139</v>
      </c>
      <c r="X45" s="411"/>
      <c r="Y45" s="411"/>
      <c r="Z45" s="411"/>
      <c r="AA45" s="411"/>
      <c r="AB45" s="411"/>
      <c r="AC45" s="411"/>
      <c r="AD45" s="411"/>
      <c r="AE45" s="411"/>
      <c r="AF45" s="412"/>
      <c r="AG45" s="412"/>
      <c r="AH45" s="412"/>
      <c r="AI45" s="412"/>
      <c r="AJ45" s="412"/>
      <c r="AK45" s="412"/>
      <c r="AL45" s="412"/>
      <c r="AM45" s="412"/>
      <c r="AN45" s="412"/>
      <c r="AO45" s="412"/>
      <c r="AP45" s="412"/>
      <c r="AQ45" s="412"/>
      <c r="AR45" s="412"/>
      <c r="AS45" s="412"/>
      <c r="AT45" s="412"/>
      <c r="AU45" s="412"/>
      <c r="AV45" s="412"/>
      <c r="AW45" s="412"/>
      <c r="AX45" s="412"/>
      <c r="AY45" s="412"/>
      <c r="AZ45" s="412"/>
      <c r="BA45" s="412"/>
      <c r="BB45" s="412"/>
      <c r="BC45" s="412"/>
      <c r="BD45" s="412"/>
      <c r="BE45" s="412"/>
      <c r="BF45" s="412"/>
      <c r="BG45" s="412"/>
      <c r="BH45" s="412"/>
      <c r="BI45" s="412"/>
      <c r="BJ45" s="412"/>
      <c r="BK45" s="412"/>
      <c r="BL45" s="412"/>
      <c r="BM45" s="412"/>
      <c r="BN45" s="412"/>
    </row>
    <row r="46" spans="1:66" s="413" customFormat="1" ht="38.25">
      <c r="A46" s="380"/>
      <c r="B46" s="386"/>
      <c r="C46" s="382"/>
      <c r="D46" s="382" t="s">
        <v>1142</v>
      </c>
      <c r="E46" s="475" t="s">
        <v>1143</v>
      </c>
      <c r="F46" s="382">
        <v>1</v>
      </c>
      <c r="G46" s="382">
        <v>1</v>
      </c>
      <c r="H46" s="382">
        <v>1</v>
      </c>
      <c r="I46" s="382">
        <v>1</v>
      </c>
      <c r="J46" s="382">
        <v>1</v>
      </c>
      <c r="K46" s="382">
        <v>1</v>
      </c>
      <c r="L46" s="382">
        <v>1</v>
      </c>
      <c r="M46" s="382">
        <v>1</v>
      </c>
      <c r="N46" s="385">
        <v>1</v>
      </c>
      <c r="O46" s="385">
        <v>1</v>
      </c>
      <c r="P46" s="385">
        <v>1</v>
      </c>
      <c r="Q46" s="385">
        <v>1</v>
      </c>
      <c r="R46" s="384">
        <f t="shared" si="0"/>
        <v>12</v>
      </c>
      <c r="S46" s="382" t="s">
        <v>11</v>
      </c>
      <c r="T46" s="382"/>
      <c r="U46" s="382" t="s">
        <v>1334</v>
      </c>
      <c r="V46" s="382" t="s">
        <v>1545</v>
      </c>
      <c r="W46" s="382" t="s">
        <v>1335</v>
      </c>
      <c r="X46" s="411"/>
      <c r="Y46" s="411"/>
      <c r="Z46" s="411"/>
      <c r="AA46" s="411"/>
      <c r="AB46" s="411"/>
      <c r="AC46" s="411"/>
      <c r="AD46" s="411"/>
      <c r="AE46" s="411"/>
      <c r="AF46" s="412"/>
      <c r="AG46" s="412"/>
      <c r="AH46" s="412"/>
      <c r="AI46" s="412"/>
      <c r="AJ46" s="412"/>
      <c r="AK46" s="412"/>
      <c r="AL46" s="412"/>
      <c r="AM46" s="412"/>
      <c r="AN46" s="412"/>
      <c r="AO46" s="412"/>
      <c r="AP46" s="412"/>
      <c r="AQ46" s="412"/>
      <c r="AR46" s="412"/>
      <c r="AS46" s="412"/>
      <c r="AT46" s="412"/>
      <c r="AU46" s="412"/>
      <c r="AV46" s="412"/>
      <c r="AW46" s="412"/>
      <c r="AX46" s="412"/>
      <c r="AY46" s="412"/>
      <c r="AZ46" s="412"/>
      <c r="BA46" s="412"/>
      <c r="BB46" s="412"/>
      <c r="BC46" s="412"/>
      <c r="BD46" s="412"/>
      <c r="BE46" s="412"/>
      <c r="BF46" s="412"/>
      <c r="BG46" s="412"/>
      <c r="BH46" s="412"/>
      <c r="BI46" s="412"/>
      <c r="BJ46" s="412"/>
      <c r="BK46" s="412"/>
      <c r="BL46" s="412"/>
      <c r="BM46" s="412"/>
      <c r="BN46" s="412"/>
    </row>
    <row r="47" spans="1:66" s="413" customFormat="1" ht="51">
      <c r="A47" s="380"/>
      <c r="B47" s="386"/>
      <c r="C47" s="382"/>
      <c r="D47" s="382" t="s">
        <v>1144</v>
      </c>
      <c r="E47" s="475" t="s">
        <v>1336</v>
      </c>
      <c r="F47" s="382"/>
      <c r="G47" s="382"/>
      <c r="H47" s="382"/>
      <c r="I47" s="382"/>
      <c r="J47" s="382"/>
      <c r="K47" s="382">
        <v>1</v>
      </c>
      <c r="L47" s="382"/>
      <c r="M47" s="382"/>
      <c r="N47" s="385"/>
      <c r="O47" s="385"/>
      <c r="P47" s="385"/>
      <c r="Q47" s="385"/>
      <c r="R47" s="384">
        <f t="shared" si="0"/>
        <v>1</v>
      </c>
      <c r="S47" s="382" t="s">
        <v>953</v>
      </c>
      <c r="T47" s="382"/>
      <c r="U47" s="382" t="s">
        <v>1141</v>
      </c>
      <c r="V47" s="382" t="s">
        <v>1545</v>
      </c>
      <c r="W47" s="382" t="s">
        <v>1145</v>
      </c>
      <c r="X47" s="411"/>
      <c r="Y47" s="411"/>
      <c r="Z47" s="411"/>
      <c r="AA47" s="411"/>
      <c r="AB47" s="411"/>
      <c r="AC47" s="411"/>
      <c r="AD47" s="411"/>
      <c r="AE47" s="411"/>
      <c r="AF47" s="412"/>
      <c r="AG47" s="412"/>
      <c r="AH47" s="412"/>
      <c r="AI47" s="412"/>
      <c r="AJ47" s="412"/>
      <c r="AK47" s="412"/>
      <c r="AL47" s="412"/>
      <c r="AM47" s="412"/>
      <c r="AN47" s="412"/>
      <c r="AO47" s="412"/>
      <c r="AP47" s="412"/>
      <c r="AQ47" s="412"/>
      <c r="AR47" s="412"/>
      <c r="AS47" s="412"/>
      <c r="AT47" s="412"/>
      <c r="AU47" s="412"/>
      <c r="AV47" s="412"/>
      <c r="AW47" s="412"/>
      <c r="AX47" s="412"/>
      <c r="AY47" s="412"/>
      <c r="AZ47" s="412"/>
      <c r="BA47" s="412"/>
      <c r="BB47" s="412"/>
      <c r="BC47" s="412"/>
      <c r="BD47" s="412"/>
      <c r="BE47" s="412"/>
      <c r="BF47" s="412"/>
      <c r="BG47" s="412"/>
      <c r="BH47" s="412"/>
      <c r="BI47" s="412"/>
      <c r="BJ47" s="412"/>
      <c r="BK47" s="412"/>
      <c r="BL47" s="412"/>
      <c r="BM47" s="412"/>
      <c r="BN47" s="412"/>
    </row>
    <row r="48" spans="1:66" s="413" customFormat="1" ht="38.25">
      <c r="A48" s="380"/>
      <c r="B48" s="386"/>
      <c r="C48" s="382"/>
      <c r="D48" s="382" t="s">
        <v>1146</v>
      </c>
      <c r="E48" s="475" t="s">
        <v>1147</v>
      </c>
      <c r="F48" s="382"/>
      <c r="G48" s="382"/>
      <c r="H48" s="382"/>
      <c r="I48" s="382"/>
      <c r="J48" s="382"/>
      <c r="K48" s="382"/>
      <c r="L48" s="382"/>
      <c r="M48" s="382"/>
      <c r="N48" s="385">
        <v>1</v>
      </c>
      <c r="O48" s="385"/>
      <c r="P48" s="385"/>
      <c r="Q48" s="385"/>
      <c r="R48" s="384">
        <f t="shared" si="0"/>
        <v>1</v>
      </c>
      <c r="S48" s="382" t="s">
        <v>11</v>
      </c>
      <c r="T48" s="382"/>
      <c r="U48" s="382" t="s">
        <v>1148</v>
      </c>
      <c r="V48" s="382" t="s">
        <v>1545</v>
      </c>
      <c r="W48" s="382" t="s">
        <v>1149</v>
      </c>
      <c r="X48" s="411"/>
      <c r="Y48" s="411"/>
      <c r="Z48" s="411"/>
      <c r="AA48" s="411"/>
      <c r="AB48" s="411"/>
      <c r="AC48" s="411"/>
      <c r="AD48" s="411"/>
      <c r="AE48" s="411"/>
      <c r="AF48" s="412"/>
      <c r="AG48" s="412"/>
      <c r="AH48" s="412"/>
      <c r="AI48" s="412"/>
      <c r="AJ48" s="412"/>
      <c r="AK48" s="412"/>
      <c r="AL48" s="412"/>
      <c r="AM48" s="412"/>
      <c r="AN48" s="412"/>
      <c r="AO48" s="412"/>
      <c r="AP48" s="412"/>
      <c r="AQ48" s="412"/>
      <c r="AR48" s="412"/>
      <c r="AS48" s="412"/>
      <c r="AT48" s="412"/>
      <c r="AU48" s="412"/>
      <c r="AV48" s="412"/>
      <c r="AW48" s="412"/>
      <c r="AX48" s="412"/>
      <c r="AY48" s="412"/>
      <c r="AZ48" s="412"/>
      <c r="BA48" s="412"/>
      <c r="BB48" s="412"/>
      <c r="BC48" s="412"/>
      <c r="BD48" s="412"/>
      <c r="BE48" s="412"/>
      <c r="BF48" s="412"/>
      <c r="BG48" s="412"/>
      <c r="BH48" s="412"/>
      <c r="BI48" s="412"/>
      <c r="BJ48" s="412"/>
      <c r="BK48" s="412"/>
      <c r="BL48" s="412"/>
      <c r="BM48" s="412"/>
      <c r="BN48" s="412"/>
    </row>
    <row r="49" spans="1:66" s="413" customFormat="1" ht="31.5" customHeight="1">
      <c r="A49" s="380"/>
      <c r="B49" s="386"/>
      <c r="C49" s="382"/>
      <c r="D49" s="382" t="s">
        <v>1151</v>
      </c>
      <c r="E49" s="475" t="s">
        <v>1337</v>
      </c>
      <c r="F49" s="382">
        <v>1</v>
      </c>
      <c r="G49" s="382">
        <v>1</v>
      </c>
      <c r="H49" s="382">
        <v>1</v>
      </c>
      <c r="I49" s="382">
        <v>1</v>
      </c>
      <c r="J49" s="382">
        <v>1</v>
      </c>
      <c r="K49" s="382">
        <v>1</v>
      </c>
      <c r="L49" s="382">
        <v>1</v>
      </c>
      <c r="M49" s="382">
        <v>1</v>
      </c>
      <c r="N49" s="385">
        <v>1</v>
      </c>
      <c r="O49" s="385">
        <v>1</v>
      </c>
      <c r="P49" s="385">
        <v>1</v>
      </c>
      <c r="Q49" s="385">
        <v>1</v>
      </c>
      <c r="R49" s="384">
        <f t="shared" si="0"/>
        <v>12</v>
      </c>
      <c r="S49" s="382" t="s">
        <v>11</v>
      </c>
      <c r="T49" s="382"/>
      <c r="U49" s="382" t="s">
        <v>1338</v>
      </c>
      <c r="V49" s="382" t="s">
        <v>1545</v>
      </c>
      <c r="W49" s="382" t="s">
        <v>1152</v>
      </c>
      <c r="X49" s="411"/>
      <c r="Y49" s="411"/>
      <c r="Z49" s="411"/>
      <c r="AA49" s="411"/>
      <c r="AB49" s="411"/>
      <c r="AC49" s="411"/>
      <c r="AD49" s="411"/>
      <c r="AE49" s="411"/>
      <c r="AF49" s="412"/>
      <c r="AG49" s="412"/>
      <c r="AH49" s="412"/>
      <c r="AI49" s="412"/>
      <c r="AJ49" s="412"/>
      <c r="AK49" s="412"/>
      <c r="AL49" s="412"/>
      <c r="AM49" s="412"/>
      <c r="AN49" s="412"/>
      <c r="AO49" s="412"/>
      <c r="AP49" s="412"/>
      <c r="AQ49" s="412"/>
      <c r="AR49" s="412"/>
      <c r="AS49" s="412"/>
      <c r="AT49" s="412"/>
      <c r="AU49" s="412"/>
      <c r="AV49" s="412"/>
      <c r="AW49" s="412"/>
      <c r="AX49" s="412"/>
      <c r="AY49" s="412"/>
      <c r="AZ49" s="412"/>
      <c r="BA49" s="412"/>
      <c r="BB49" s="412"/>
      <c r="BC49" s="412"/>
      <c r="BD49" s="412"/>
      <c r="BE49" s="412"/>
      <c r="BF49" s="412"/>
      <c r="BG49" s="412"/>
      <c r="BH49" s="412"/>
      <c r="BI49" s="412"/>
      <c r="BJ49" s="412"/>
      <c r="BK49" s="412"/>
      <c r="BL49" s="412"/>
      <c r="BM49" s="412"/>
      <c r="BN49" s="412"/>
    </row>
    <row r="50" spans="1:66" s="413" customFormat="1" ht="25.5" customHeight="1">
      <c r="A50" s="380"/>
      <c r="B50" s="386"/>
      <c r="C50" s="382"/>
      <c r="D50" s="382" t="s">
        <v>1153</v>
      </c>
      <c r="E50" s="475" t="s">
        <v>1154</v>
      </c>
      <c r="F50" s="385">
        <v>1</v>
      </c>
      <c r="G50" s="385">
        <v>1</v>
      </c>
      <c r="H50" s="385">
        <v>1</v>
      </c>
      <c r="I50" s="385">
        <v>1</v>
      </c>
      <c r="J50" s="385">
        <v>1</v>
      </c>
      <c r="K50" s="385">
        <v>1</v>
      </c>
      <c r="L50" s="385">
        <v>1</v>
      </c>
      <c r="M50" s="385">
        <v>1</v>
      </c>
      <c r="N50" s="385">
        <v>1</v>
      </c>
      <c r="O50" s="385">
        <v>1</v>
      </c>
      <c r="P50" s="385">
        <v>1</v>
      </c>
      <c r="Q50" s="385">
        <v>1</v>
      </c>
      <c r="R50" s="384">
        <f t="shared" si="0"/>
        <v>12</v>
      </c>
      <c r="S50" s="382" t="s">
        <v>949</v>
      </c>
      <c r="T50" s="382"/>
      <c r="U50" s="382"/>
      <c r="V50" s="382" t="s">
        <v>1545</v>
      </c>
      <c r="W50" s="382" t="s">
        <v>1155</v>
      </c>
      <c r="X50" s="411"/>
      <c r="Y50" s="411"/>
      <c r="Z50" s="411"/>
      <c r="AA50" s="411"/>
      <c r="AB50" s="411"/>
      <c r="AC50" s="411"/>
      <c r="AD50" s="411"/>
      <c r="AE50" s="411"/>
      <c r="AF50" s="412"/>
      <c r="AG50" s="412"/>
      <c r="AH50" s="412"/>
      <c r="AI50" s="412"/>
      <c r="AJ50" s="412"/>
      <c r="AK50" s="412"/>
      <c r="AL50" s="412"/>
      <c r="AM50" s="412"/>
      <c r="AN50" s="412"/>
      <c r="AO50" s="412"/>
      <c r="AP50" s="412"/>
      <c r="AQ50" s="412"/>
      <c r="AR50" s="412"/>
      <c r="AS50" s="412"/>
      <c r="AT50" s="412"/>
      <c r="AU50" s="412"/>
      <c r="AV50" s="412"/>
      <c r="AW50" s="412"/>
      <c r="AX50" s="412"/>
      <c r="AY50" s="412"/>
      <c r="AZ50" s="412"/>
      <c r="BA50" s="412"/>
      <c r="BB50" s="412"/>
      <c r="BC50" s="412"/>
      <c r="BD50" s="412"/>
      <c r="BE50" s="412"/>
      <c r="BF50" s="412"/>
      <c r="BG50" s="412"/>
      <c r="BH50" s="412"/>
      <c r="BI50" s="412"/>
      <c r="BJ50" s="412"/>
      <c r="BK50" s="412"/>
      <c r="BL50" s="412"/>
      <c r="BM50" s="412"/>
      <c r="BN50" s="412"/>
    </row>
    <row r="51" spans="1:66" s="413" customFormat="1" ht="63.75">
      <c r="A51" s="380" t="s">
        <v>996</v>
      </c>
      <c r="B51" s="386"/>
      <c r="C51" s="382" t="s">
        <v>1156</v>
      </c>
      <c r="D51" s="382" t="s">
        <v>1157</v>
      </c>
      <c r="E51" s="475" t="s">
        <v>1339</v>
      </c>
      <c r="F51" s="382">
        <v>1</v>
      </c>
      <c r="G51" s="382">
        <v>1</v>
      </c>
      <c r="H51" s="382">
        <v>1</v>
      </c>
      <c r="I51" s="382">
        <v>1</v>
      </c>
      <c r="J51" s="382">
        <v>1</v>
      </c>
      <c r="K51" s="382">
        <v>1</v>
      </c>
      <c r="L51" s="382">
        <v>1</v>
      </c>
      <c r="M51" s="382">
        <v>1</v>
      </c>
      <c r="N51" s="385">
        <v>1</v>
      </c>
      <c r="O51" s="385">
        <v>1</v>
      </c>
      <c r="P51" s="385">
        <v>1</v>
      </c>
      <c r="Q51" s="385">
        <v>1</v>
      </c>
      <c r="R51" s="384">
        <f t="shared" si="0"/>
        <v>12</v>
      </c>
      <c r="S51" s="382" t="s">
        <v>959</v>
      </c>
      <c r="T51" s="382" t="s">
        <v>950</v>
      </c>
      <c r="U51" s="382" t="s">
        <v>1158</v>
      </c>
      <c r="V51" s="382" t="s">
        <v>1492</v>
      </c>
      <c r="W51" s="382"/>
      <c r="X51" s="411"/>
      <c r="Y51" s="411"/>
      <c r="Z51" s="411"/>
      <c r="AA51" s="411"/>
      <c r="AB51" s="411"/>
      <c r="AC51" s="411"/>
      <c r="AD51" s="411"/>
      <c r="AE51" s="411"/>
      <c r="AF51" s="412"/>
      <c r="AG51" s="412"/>
      <c r="AH51" s="412"/>
      <c r="AI51" s="412"/>
      <c r="AJ51" s="412"/>
      <c r="AK51" s="412"/>
      <c r="AL51" s="412"/>
      <c r="AM51" s="412"/>
      <c r="AN51" s="412"/>
      <c r="AO51" s="412"/>
      <c r="AP51" s="412"/>
      <c r="AQ51" s="412"/>
      <c r="AR51" s="412"/>
      <c r="AS51" s="412"/>
      <c r="AT51" s="412"/>
      <c r="AU51" s="412"/>
      <c r="AV51" s="412"/>
      <c r="AW51" s="412"/>
      <c r="AX51" s="412"/>
      <c r="AY51" s="412"/>
      <c r="AZ51" s="412"/>
      <c r="BA51" s="412"/>
      <c r="BB51" s="412"/>
      <c r="BC51" s="412"/>
      <c r="BD51" s="412"/>
      <c r="BE51" s="412"/>
      <c r="BF51" s="412"/>
      <c r="BG51" s="412"/>
      <c r="BH51" s="412"/>
      <c r="BI51" s="412"/>
      <c r="BJ51" s="412"/>
      <c r="BK51" s="412"/>
      <c r="BL51" s="412"/>
      <c r="BM51" s="412"/>
      <c r="BN51" s="412"/>
    </row>
    <row r="52" spans="1:66" s="467" customFormat="1" ht="64.5" customHeight="1">
      <c r="A52" s="476"/>
      <c r="B52" s="477"/>
      <c r="C52" s="477"/>
      <c r="D52" s="477" t="s">
        <v>1159</v>
      </c>
      <c r="E52" s="475" t="s">
        <v>1340</v>
      </c>
      <c r="F52" s="477"/>
      <c r="G52" s="477"/>
      <c r="H52" s="477"/>
      <c r="I52" s="477">
        <v>1</v>
      </c>
      <c r="J52" s="477"/>
      <c r="K52" s="477"/>
      <c r="L52" s="477"/>
      <c r="M52" s="477"/>
      <c r="N52" s="489"/>
      <c r="O52" s="489"/>
      <c r="P52" s="489"/>
      <c r="Q52" s="489"/>
      <c r="R52" s="484">
        <f>+F52+G52+H52+I52+J52+K52+L52+M52+N52+O52+P52+Q52</f>
        <v>1</v>
      </c>
      <c r="S52" s="477" t="s">
        <v>959</v>
      </c>
      <c r="T52" s="477" t="s">
        <v>950</v>
      </c>
      <c r="U52" s="477" t="s">
        <v>1160</v>
      </c>
      <c r="V52" s="477" t="s">
        <v>1492</v>
      </c>
      <c r="W52" s="460"/>
    </row>
    <row r="53" spans="1:66" s="467" customFormat="1" ht="100.5" customHeight="1">
      <c r="A53" s="476"/>
      <c r="B53" s="477"/>
      <c r="C53" s="477"/>
      <c r="D53" s="477" t="s">
        <v>1161</v>
      </c>
      <c r="E53" s="475" t="s">
        <v>1341</v>
      </c>
      <c r="F53" s="477"/>
      <c r="G53" s="477"/>
      <c r="H53" s="477"/>
      <c r="I53" s="477">
        <v>1</v>
      </c>
      <c r="J53" s="477"/>
      <c r="K53" s="477"/>
      <c r="L53" s="477"/>
      <c r="M53" s="477"/>
      <c r="N53" s="489"/>
      <c r="O53" s="489"/>
      <c r="P53" s="489"/>
      <c r="Q53" s="489"/>
      <c r="R53" s="484">
        <f>+F53+G53+H53+I53+J53+K53+L53+M53+N53+O53+P53+Q53</f>
        <v>1</v>
      </c>
      <c r="S53" s="477" t="s">
        <v>950</v>
      </c>
      <c r="T53" s="477"/>
      <c r="U53" s="477"/>
      <c r="V53" s="477" t="s">
        <v>1492</v>
      </c>
      <c r="W53" s="457"/>
    </row>
    <row r="54" spans="1:66" s="413" customFormat="1" ht="54.75" customHeight="1">
      <c r="A54" s="380"/>
      <c r="B54" s="386"/>
      <c r="C54" s="382"/>
      <c r="D54" s="382" t="s">
        <v>1162</v>
      </c>
      <c r="E54" s="475" t="s">
        <v>1342</v>
      </c>
      <c r="F54" s="382"/>
      <c r="G54" s="382"/>
      <c r="H54" s="382">
        <v>1</v>
      </c>
      <c r="I54" s="382"/>
      <c r="J54" s="382"/>
      <c r="K54" s="382">
        <v>1</v>
      </c>
      <c r="L54" s="382"/>
      <c r="M54" s="382"/>
      <c r="N54" s="385">
        <v>1</v>
      </c>
      <c r="O54" s="385"/>
      <c r="P54" s="385"/>
      <c r="Q54" s="385">
        <v>1</v>
      </c>
      <c r="R54" s="384">
        <f t="shared" si="0"/>
        <v>4</v>
      </c>
      <c r="S54" s="382" t="s">
        <v>11</v>
      </c>
      <c r="T54" s="382"/>
      <c r="U54" s="382" t="s">
        <v>1163</v>
      </c>
      <c r="V54" s="382" t="s">
        <v>1492</v>
      </c>
      <c r="W54" s="382" t="s">
        <v>1343</v>
      </c>
      <c r="X54" s="411"/>
      <c r="Y54" s="411"/>
      <c r="Z54" s="411"/>
      <c r="AA54" s="411"/>
      <c r="AB54" s="411"/>
      <c r="AC54" s="411"/>
      <c r="AD54" s="411"/>
      <c r="AE54" s="411"/>
      <c r="AF54" s="412"/>
      <c r="AG54" s="412"/>
      <c r="AH54" s="412"/>
      <c r="AI54" s="412"/>
      <c r="AJ54" s="412"/>
      <c r="AK54" s="412"/>
      <c r="AL54" s="412"/>
      <c r="AM54" s="412"/>
      <c r="AN54" s="412"/>
      <c r="AO54" s="412"/>
      <c r="AP54" s="412"/>
      <c r="AQ54" s="412"/>
      <c r="AR54" s="412"/>
      <c r="AS54" s="412"/>
      <c r="AT54" s="412"/>
      <c r="AU54" s="412"/>
      <c r="AV54" s="412"/>
      <c r="AW54" s="412"/>
      <c r="AX54" s="412"/>
      <c r="AY54" s="412"/>
      <c r="AZ54" s="412"/>
      <c r="BA54" s="412"/>
      <c r="BB54" s="412"/>
      <c r="BC54" s="412"/>
      <c r="BD54" s="412"/>
      <c r="BE54" s="412"/>
      <c r="BF54" s="412"/>
      <c r="BG54" s="412"/>
      <c r="BH54" s="412"/>
      <c r="BI54" s="412"/>
      <c r="BJ54" s="412"/>
      <c r="BK54" s="412"/>
      <c r="BL54" s="412"/>
      <c r="BM54" s="412"/>
      <c r="BN54" s="412"/>
    </row>
    <row r="55" spans="1:66" s="467" customFormat="1" ht="98.25" customHeight="1">
      <c r="A55" s="476"/>
      <c r="B55" s="477"/>
      <c r="C55" s="477"/>
      <c r="D55" s="477" t="s">
        <v>1164</v>
      </c>
      <c r="E55" s="475" t="s">
        <v>1344</v>
      </c>
      <c r="F55" s="477"/>
      <c r="G55" s="477"/>
      <c r="H55" s="477"/>
      <c r="I55" s="477"/>
      <c r="J55" s="477">
        <v>1</v>
      </c>
      <c r="K55" s="477">
        <v>1</v>
      </c>
      <c r="L55" s="477">
        <v>1</v>
      </c>
      <c r="M55" s="477">
        <v>1</v>
      </c>
      <c r="N55" s="489">
        <v>1</v>
      </c>
      <c r="O55" s="489">
        <v>1</v>
      </c>
      <c r="P55" s="489">
        <v>1</v>
      </c>
      <c r="Q55" s="489">
        <v>1</v>
      </c>
      <c r="R55" s="484">
        <f t="shared" si="0"/>
        <v>8</v>
      </c>
      <c r="S55" s="477" t="s">
        <v>11</v>
      </c>
      <c r="T55" s="477"/>
      <c r="U55" s="477" t="s">
        <v>1163</v>
      </c>
      <c r="V55" s="477" t="s">
        <v>1592</v>
      </c>
      <c r="W55" s="459" t="s">
        <v>1165</v>
      </c>
    </row>
    <row r="56" spans="1:66" s="413" customFormat="1" ht="49.5" customHeight="1">
      <c r="A56" s="380"/>
      <c r="B56" s="386"/>
      <c r="C56" s="382"/>
      <c r="D56" s="382" t="s">
        <v>1166</v>
      </c>
      <c r="E56" s="475" t="s">
        <v>1345</v>
      </c>
      <c r="F56" s="382">
        <v>1</v>
      </c>
      <c r="G56" s="382">
        <v>1</v>
      </c>
      <c r="H56" s="382">
        <v>1</v>
      </c>
      <c r="I56" s="382">
        <v>1</v>
      </c>
      <c r="J56" s="382">
        <v>1</v>
      </c>
      <c r="K56" s="382">
        <v>1</v>
      </c>
      <c r="L56" s="382">
        <v>1</v>
      </c>
      <c r="M56" s="382">
        <v>1</v>
      </c>
      <c r="N56" s="385">
        <v>1</v>
      </c>
      <c r="O56" s="385">
        <v>1</v>
      </c>
      <c r="P56" s="385">
        <v>1</v>
      </c>
      <c r="Q56" s="385">
        <v>1</v>
      </c>
      <c r="R56" s="384">
        <f t="shared" si="0"/>
        <v>12</v>
      </c>
      <c r="S56" s="382" t="s">
        <v>958</v>
      </c>
      <c r="T56" s="382"/>
      <c r="U56" s="382"/>
      <c r="V56" s="382" t="s">
        <v>1592</v>
      </c>
      <c r="W56" s="382"/>
      <c r="X56" s="411"/>
      <c r="Y56" s="411"/>
      <c r="Z56" s="411"/>
      <c r="AA56" s="411"/>
      <c r="AB56" s="411"/>
      <c r="AC56" s="411"/>
      <c r="AD56" s="411"/>
      <c r="AE56" s="411"/>
      <c r="AF56" s="412"/>
      <c r="AG56" s="412"/>
      <c r="AH56" s="412"/>
      <c r="AI56" s="412"/>
      <c r="AJ56" s="412"/>
      <c r="AK56" s="412"/>
      <c r="AL56" s="412"/>
      <c r="AM56" s="412"/>
      <c r="AN56" s="412"/>
      <c r="AO56" s="412"/>
      <c r="AP56" s="412"/>
      <c r="AQ56" s="412"/>
      <c r="AR56" s="412"/>
      <c r="AS56" s="412"/>
      <c r="AT56" s="412"/>
      <c r="AU56" s="412"/>
      <c r="AV56" s="412"/>
      <c r="AW56" s="412"/>
      <c r="AX56" s="412"/>
      <c r="AY56" s="412"/>
      <c r="AZ56" s="412"/>
      <c r="BA56" s="412"/>
      <c r="BB56" s="412"/>
      <c r="BC56" s="412"/>
      <c r="BD56" s="412"/>
      <c r="BE56" s="412"/>
      <c r="BF56" s="412"/>
      <c r="BG56" s="412"/>
      <c r="BH56" s="412"/>
      <c r="BI56" s="412"/>
      <c r="BJ56" s="412"/>
      <c r="BK56" s="412"/>
      <c r="BL56" s="412"/>
      <c r="BM56" s="412"/>
      <c r="BN56" s="412"/>
    </row>
    <row r="57" spans="1:66" s="413" customFormat="1" ht="51">
      <c r="A57" s="380"/>
      <c r="B57" s="386"/>
      <c r="C57" s="382"/>
      <c r="D57" s="382" t="s">
        <v>1167</v>
      </c>
      <c r="E57" s="475" t="s">
        <v>1168</v>
      </c>
      <c r="F57" s="382">
        <v>1</v>
      </c>
      <c r="G57" s="382">
        <v>1</v>
      </c>
      <c r="H57" s="382">
        <v>1</v>
      </c>
      <c r="I57" s="382">
        <v>1</v>
      </c>
      <c r="J57" s="382">
        <v>1</v>
      </c>
      <c r="K57" s="382">
        <v>1</v>
      </c>
      <c r="L57" s="382">
        <v>1</v>
      </c>
      <c r="M57" s="382">
        <v>1</v>
      </c>
      <c r="N57" s="385">
        <v>1</v>
      </c>
      <c r="O57" s="385">
        <v>1</v>
      </c>
      <c r="P57" s="385">
        <v>1</v>
      </c>
      <c r="Q57" s="385">
        <v>1</v>
      </c>
      <c r="R57" s="384">
        <f t="shared" si="0"/>
        <v>12</v>
      </c>
      <c r="S57" s="382" t="s">
        <v>958</v>
      </c>
      <c r="T57" s="382"/>
      <c r="U57" s="382"/>
      <c r="V57" s="382" t="s">
        <v>1595</v>
      </c>
      <c r="W57" s="382"/>
      <c r="X57" s="411"/>
      <c r="Y57" s="411"/>
      <c r="Z57" s="411"/>
      <c r="AA57" s="411"/>
      <c r="AB57" s="411"/>
      <c r="AC57" s="411"/>
      <c r="AD57" s="411"/>
      <c r="AE57" s="411"/>
      <c r="AF57" s="412"/>
      <c r="AG57" s="412"/>
      <c r="AH57" s="412"/>
      <c r="AI57" s="412"/>
      <c r="AJ57" s="412"/>
      <c r="AK57" s="412"/>
      <c r="AL57" s="412"/>
      <c r="AM57" s="412"/>
      <c r="AN57" s="412"/>
      <c r="AO57" s="412"/>
      <c r="AP57" s="412"/>
      <c r="AQ57" s="412"/>
      <c r="AR57" s="412"/>
      <c r="AS57" s="412"/>
      <c r="AT57" s="412"/>
      <c r="AU57" s="412"/>
      <c r="AV57" s="412"/>
      <c r="AW57" s="412"/>
      <c r="AX57" s="412"/>
      <c r="AY57" s="412"/>
      <c r="AZ57" s="412"/>
      <c r="BA57" s="412"/>
      <c r="BB57" s="412"/>
      <c r="BC57" s="412"/>
      <c r="BD57" s="412"/>
      <c r="BE57" s="412"/>
      <c r="BF57" s="412"/>
      <c r="BG57" s="412"/>
      <c r="BH57" s="412"/>
      <c r="BI57" s="412"/>
      <c r="BJ57" s="412"/>
      <c r="BK57" s="412"/>
      <c r="BL57" s="412"/>
      <c r="BM57" s="412"/>
      <c r="BN57" s="412"/>
    </row>
    <row r="58" spans="1:66" s="413" customFormat="1" ht="49.5" customHeight="1">
      <c r="A58" s="380"/>
      <c r="B58" s="386"/>
      <c r="C58" s="382"/>
      <c r="D58" s="382" t="s">
        <v>1169</v>
      </c>
      <c r="E58" s="475" t="s">
        <v>1346</v>
      </c>
      <c r="F58" s="382"/>
      <c r="G58" s="382"/>
      <c r="H58" s="382"/>
      <c r="I58" s="382"/>
      <c r="J58" s="382"/>
      <c r="K58" s="382"/>
      <c r="L58" s="382">
        <v>1</v>
      </c>
      <c r="M58" s="382"/>
      <c r="N58" s="385"/>
      <c r="O58" s="385"/>
      <c r="P58" s="385"/>
      <c r="Q58" s="385">
        <v>1</v>
      </c>
      <c r="R58" s="384">
        <f t="shared" si="0"/>
        <v>2</v>
      </c>
      <c r="S58" s="382" t="s">
        <v>11</v>
      </c>
      <c r="T58" s="382"/>
      <c r="U58" s="382" t="s">
        <v>1163</v>
      </c>
      <c r="V58" s="382" t="s">
        <v>1492</v>
      </c>
      <c r="W58" s="382"/>
      <c r="X58" s="411"/>
      <c r="Y58" s="411"/>
      <c r="Z58" s="411"/>
      <c r="AA58" s="411"/>
      <c r="AB58" s="411"/>
      <c r="AC58" s="411"/>
      <c r="AD58" s="411"/>
      <c r="AE58" s="411"/>
      <c r="AF58" s="412"/>
      <c r="AG58" s="412"/>
      <c r="AH58" s="412"/>
      <c r="AI58" s="412"/>
      <c r="AJ58" s="412"/>
      <c r="AK58" s="412"/>
      <c r="AL58" s="412"/>
      <c r="AM58" s="412"/>
      <c r="AN58" s="412"/>
      <c r="AO58" s="412"/>
      <c r="AP58" s="412"/>
      <c r="AQ58" s="412"/>
      <c r="AR58" s="412"/>
      <c r="AS58" s="412"/>
      <c r="AT58" s="412"/>
      <c r="AU58" s="412"/>
      <c r="AV58" s="412"/>
      <c r="AW58" s="412"/>
      <c r="AX58" s="412"/>
      <c r="AY58" s="412"/>
      <c r="AZ58" s="412"/>
      <c r="BA58" s="412"/>
      <c r="BB58" s="412"/>
      <c r="BC58" s="412"/>
      <c r="BD58" s="412"/>
      <c r="BE58" s="412"/>
      <c r="BF58" s="412"/>
      <c r="BG58" s="412"/>
      <c r="BH58" s="412"/>
      <c r="BI58" s="412"/>
      <c r="BJ58" s="412"/>
      <c r="BK58" s="412"/>
      <c r="BL58" s="412"/>
      <c r="BM58" s="412"/>
      <c r="BN58" s="412"/>
    </row>
    <row r="59" spans="1:66" s="413" customFormat="1" ht="34.5" customHeight="1">
      <c r="A59" s="380"/>
      <c r="B59" s="386"/>
      <c r="C59" s="382"/>
      <c r="D59" s="382" t="s">
        <v>1170</v>
      </c>
      <c r="E59" s="475" t="s">
        <v>1347</v>
      </c>
      <c r="F59" s="382"/>
      <c r="G59" s="382"/>
      <c r="H59" s="382"/>
      <c r="I59" s="382"/>
      <c r="J59" s="382"/>
      <c r="K59" s="382">
        <v>1</v>
      </c>
      <c r="L59" s="382"/>
      <c r="M59" s="382"/>
      <c r="N59" s="385"/>
      <c r="O59" s="385"/>
      <c r="P59" s="385">
        <v>1</v>
      </c>
      <c r="Q59" s="385"/>
      <c r="R59" s="384">
        <f t="shared" si="0"/>
        <v>2</v>
      </c>
      <c r="S59" s="382" t="s">
        <v>11</v>
      </c>
      <c r="T59" s="382"/>
      <c r="U59" s="382" t="s">
        <v>1171</v>
      </c>
      <c r="V59" s="382" t="s">
        <v>1492</v>
      </c>
      <c r="W59" s="382" t="s">
        <v>1343</v>
      </c>
      <c r="X59" s="411"/>
      <c r="Y59" s="411"/>
      <c r="Z59" s="411"/>
      <c r="AA59" s="411"/>
      <c r="AB59" s="411"/>
      <c r="AC59" s="411"/>
      <c r="AD59" s="411"/>
      <c r="AE59" s="411"/>
      <c r="AF59" s="412"/>
      <c r="AG59" s="412"/>
      <c r="AH59" s="412"/>
      <c r="AI59" s="412"/>
      <c r="AJ59" s="412"/>
      <c r="AK59" s="412"/>
      <c r="AL59" s="412"/>
      <c r="AM59" s="412"/>
      <c r="AN59" s="412"/>
      <c r="AO59" s="412"/>
      <c r="AP59" s="412"/>
      <c r="AQ59" s="412"/>
      <c r="AR59" s="412"/>
      <c r="AS59" s="412"/>
      <c r="AT59" s="412"/>
      <c r="AU59" s="412"/>
      <c r="AV59" s="412"/>
      <c r="AW59" s="412"/>
      <c r="AX59" s="412"/>
      <c r="AY59" s="412"/>
      <c r="AZ59" s="412"/>
      <c r="BA59" s="412"/>
      <c r="BB59" s="412"/>
      <c r="BC59" s="412"/>
      <c r="BD59" s="412"/>
      <c r="BE59" s="412"/>
      <c r="BF59" s="412"/>
      <c r="BG59" s="412"/>
      <c r="BH59" s="412"/>
      <c r="BI59" s="412"/>
      <c r="BJ59" s="412"/>
      <c r="BK59" s="412"/>
      <c r="BL59" s="412"/>
      <c r="BM59" s="412"/>
      <c r="BN59" s="412"/>
    </row>
    <row r="60" spans="1:66" s="413" customFormat="1" ht="33" customHeight="1">
      <c r="A60" s="380"/>
      <c r="B60" s="386"/>
      <c r="C60" s="382"/>
      <c r="D60" s="382" t="s">
        <v>1172</v>
      </c>
      <c r="E60" s="475" t="s">
        <v>1173</v>
      </c>
      <c r="F60" s="382"/>
      <c r="G60" s="382"/>
      <c r="H60" s="382"/>
      <c r="I60" s="382"/>
      <c r="J60" s="382"/>
      <c r="K60" s="382"/>
      <c r="L60" s="382">
        <v>1</v>
      </c>
      <c r="M60" s="382"/>
      <c r="N60" s="385"/>
      <c r="O60" s="385"/>
      <c r="P60" s="385"/>
      <c r="Q60" s="385">
        <v>1</v>
      </c>
      <c r="R60" s="384">
        <f t="shared" si="0"/>
        <v>2</v>
      </c>
      <c r="S60" s="382" t="s">
        <v>949</v>
      </c>
      <c r="T60" s="382" t="s">
        <v>953</v>
      </c>
      <c r="U60" s="382"/>
      <c r="V60" s="382" t="s">
        <v>1492</v>
      </c>
      <c r="W60" s="382"/>
      <c r="X60" s="411"/>
      <c r="Y60" s="411"/>
      <c r="Z60" s="411"/>
      <c r="AA60" s="411"/>
      <c r="AB60" s="411"/>
      <c r="AC60" s="411"/>
      <c r="AD60" s="411"/>
      <c r="AE60" s="411"/>
      <c r="AF60" s="412"/>
      <c r="AG60" s="412"/>
      <c r="AH60" s="412"/>
      <c r="AI60" s="412"/>
      <c r="AJ60" s="412"/>
      <c r="AK60" s="412"/>
      <c r="AL60" s="412"/>
      <c r="AM60" s="412"/>
      <c r="AN60" s="412"/>
      <c r="AO60" s="412"/>
      <c r="AP60" s="412"/>
      <c r="AQ60" s="412"/>
      <c r="AR60" s="412"/>
      <c r="AS60" s="412"/>
      <c r="AT60" s="412"/>
      <c r="AU60" s="412"/>
      <c r="AV60" s="412"/>
      <c r="AW60" s="412"/>
      <c r="AX60" s="412"/>
      <c r="AY60" s="412"/>
      <c r="AZ60" s="412"/>
      <c r="BA60" s="412"/>
      <c r="BB60" s="412"/>
      <c r="BC60" s="412"/>
      <c r="BD60" s="412"/>
      <c r="BE60" s="412"/>
      <c r="BF60" s="412"/>
      <c r="BG60" s="412"/>
      <c r="BH60" s="412"/>
      <c r="BI60" s="412"/>
      <c r="BJ60" s="412"/>
      <c r="BK60" s="412"/>
      <c r="BL60" s="412"/>
      <c r="BM60" s="412"/>
      <c r="BN60" s="412"/>
    </row>
    <row r="61" spans="1:66" s="413" customFormat="1" ht="62.25" customHeight="1">
      <c r="A61" s="380"/>
      <c r="B61" s="386"/>
      <c r="C61" s="382"/>
      <c r="D61" s="382" t="s">
        <v>1174</v>
      </c>
      <c r="E61" s="475" t="s">
        <v>1175</v>
      </c>
      <c r="F61" s="382">
        <v>1</v>
      </c>
      <c r="G61" s="382">
        <v>1</v>
      </c>
      <c r="H61" s="382">
        <v>1</v>
      </c>
      <c r="I61" s="382">
        <v>1</v>
      </c>
      <c r="J61" s="382">
        <v>1</v>
      </c>
      <c r="K61" s="382">
        <v>1</v>
      </c>
      <c r="L61" s="382">
        <v>1</v>
      </c>
      <c r="M61" s="382">
        <v>1</v>
      </c>
      <c r="N61" s="385">
        <v>1</v>
      </c>
      <c r="O61" s="385">
        <v>1</v>
      </c>
      <c r="P61" s="385">
        <v>1</v>
      </c>
      <c r="Q61" s="385">
        <v>1</v>
      </c>
      <c r="R61" s="384">
        <f t="shared" si="0"/>
        <v>12</v>
      </c>
      <c r="S61" s="382" t="s">
        <v>959</v>
      </c>
      <c r="T61" s="382" t="s">
        <v>950</v>
      </c>
      <c r="U61" s="382"/>
      <c r="V61" s="382" t="s">
        <v>1572</v>
      </c>
      <c r="W61" s="382"/>
      <c r="X61" s="411"/>
      <c r="Y61" s="411"/>
      <c r="Z61" s="411"/>
      <c r="AA61" s="411"/>
      <c r="AB61" s="411"/>
      <c r="AC61" s="411"/>
      <c r="AD61" s="411"/>
      <c r="AE61" s="411"/>
      <c r="AF61" s="412"/>
      <c r="AG61" s="412"/>
      <c r="AH61" s="412"/>
      <c r="AI61" s="412"/>
      <c r="AJ61" s="412"/>
      <c r="AK61" s="412"/>
      <c r="AL61" s="412"/>
      <c r="AM61" s="412"/>
      <c r="AN61" s="412"/>
      <c r="AO61" s="412"/>
      <c r="AP61" s="412"/>
      <c r="AQ61" s="412"/>
      <c r="AR61" s="412"/>
      <c r="AS61" s="412"/>
      <c r="AT61" s="412"/>
      <c r="AU61" s="412"/>
      <c r="AV61" s="412"/>
      <c r="AW61" s="412"/>
      <c r="AX61" s="412"/>
      <c r="AY61" s="412"/>
      <c r="AZ61" s="412"/>
      <c r="BA61" s="412"/>
      <c r="BB61" s="412"/>
      <c r="BC61" s="412"/>
      <c r="BD61" s="412"/>
      <c r="BE61" s="412"/>
      <c r="BF61" s="412"/>
      <c r="BG61" s="412"/>
      <c r="BH61" s="412"/>
      <c r="BI61" s="412"/>
      <c r="BJ61" s="412"/>
      <c r="BK61" s="412"/>
      <c r="BL61" s="412"/>
      <c r="BM61" s="412"/>
      <c r="BN61" s="412"/>
    </row>
    <row r="62" spans="1:66" s="467" customFormat="1" ht="114.75">
      <c r="A62" s="476" t="s">
        <v>996</v>
      </c>
      <c r="B62" s="477" t="s">
        <v>1308</v>
      </c>
      <c r="C62" s="477" t="s">
        <v>1348</v>
      </c>
      <c r="D62" s="477" t="s">
        <v>1178</v>
      </c>
      <c r="E62" s="475" t="s">
        <v>1179</v>
      </c>
      <c r="F62" s="477"/>
      <c r="G62" s="477"/>
      <c r="H62" s="477">
        <v>1</v>
      </c>
      <c r="I62" s="477"/>
      <c r="J62" s="477"/>
      <c r="K62" s="477">
        <v>1</v>
      </c>
      <c r="L62" s="477"/>
      <c r="M62" s="477"/>
      <c r="N62" s="477">
        <v>1</v>
      </c>
      <c r="O62" s="477"/>
      <c r="P62" s="477"/>
      <c r="Q62" s="477">
        <v>1</v>
      </c>
      <c r="R62" s="484">
        <f t="shared" si="0"/>
        <v>4</v>
      </c>
      <c r="S62" s="477" t="s">
        <v>953</v>
      </c>
      <c r="T62" s="477" t="s">
        <v>949</v>
      </c>
      <c r="U62" s="477" t="s">
        <v>1591</v>
      </c>
      <c r="V62" s="477" t="s">
        <v>1593</v>
      </c>
      <c r="W62" s="468"/>
    </row>
    <row r="63" spans="1:66" s="413" customFormat="1" ht="84">
      <c r="A63" s="380"/>
      <c r="B63" s="386"/>
      <c r="C63" s="400" t="s">
        <v>1402</v>
      </c>
      <c r="D63" s="382" t="s">
        <v>1403</v>
      </c>
      <c r="E63" s="475" t="s">
        <v>1349</v>
      </c>
      <c r="F63" s="382"/>
      <c r="G63" s="382"/>
      <c r="H63" s="382"/>
      <c r="I63" s="382"/>
      <c r="J63" s="382"/>
      <c r="K63" s="382">
        <v>1</v>
      </c>
      <c r="L63" s="382"/>
      <c r="M63" s="382"/>
      <c r="N63" s="385"/>
      <c r="O63" s="385"/>
      <c r="P63" s="385">
        <v>1</v>
      </c>
      <c r="Q63" s="385"/>
      <c r="R63" s="384">
        <f t="shared" si="0"/>
        <v>2</v>
      </c>
      <c r="S63" s="382" t="s">
        <v>11</v>
      </c>
      <c r="T63" s="382"/>
      <c r="U63" s="382" t="s">
        <v>1163</v>
      </c>
      <c r="V63" s="382" t="s">
        <v>1550</v>
      </c>
      <c r="W63" s="382"/>
      <c r="X63" s="411"/>
      <c r="Y63" s="411"/>
      <c r="Z63" s="411"/>
      <c r="AA63" s="411"/>
      <c r="AB63" s="411"/>
      <c r="AC63" s="411"/>
      <c r="AD63" s="411"/>
      <c r="AE63" s="411"/>
      <c r="AF63" s="412"/>
      <c r="AG63" s="412"/>
      <c r="AH63" s="412"/>
      <c r="AI63" s="412"/>
      <c r="AJ63" s="412"/>
      <c r="AK63" s="412"/>
      <c r="AL63" s="412"/>
      <c r="AM63" s="412"/>
      <c r="AN63" s="412"/>
      <c r="AO63" s="412"/>
      <c r="AP63" s="412"/>
      <c r="AQ63" s="412"/>
      <c r="AR63" s="412"/>
      <c r="AS63" s="412"/>
      <c r="AT63" s="412"/>
      <c r="AU63" s="412"/>
      <c r="AV63" s="412"/>
      <c r="AW63" s="412"/>
      <c r="AX63" s="412"/>
      <c r="AY63" s="412"/>
      <c r="AZ63" s="412"/>
      <c r="BA63" s="412"/>
      <c r="BB63" s="412"/>
      <c r="BC63" s="412"/>
      <c r="BD63" s="412"/>
      <c r="BE63" s="412"/>
      <c r="BF63" s="412"/>
      <c r="BG63" s="412"/>
      <c r="BH63" s="412"/>
      <c r="BI63" s="412"/>
      <c r="BJ63" s="412"/>
      <c r="BK63" s="412"/>
      <c r="BL63" s="412"/>
      <c r="BM63" s="412"/>
      <c r="BN63" s="412"/>
    </row>
    <row r="64" spans="1:66" s="467" customFormat="1" ht="38.25" customHeight="1">
      <c r="A64" s="476"/>
      <c r="B64" s="477"/>
      <c r="C64" s="477"/>
      <c r="D64" s="477" t="s">
        <v>1404</v>
      </c>
      <c r="E64" s="475" t="s">
        <v>1182</v>
      </c>
      <c r="F64" s="477"/>
      <c r="G64" s="477"/>
      <c r="H64" s="477"/>
      <c r="I64" s="477">
        <v>1</v>
      </c>
      <c r="J64" s="477"/>
      <c r="K64" s="477"/>
      <c r="L64" s="477"/>
      <c r="M64" s="477"/>
      <c r="N64" s="489"/>
      <c r="O64" s="489"/>
      <c r="P64" s="489"/>
      <c r="Q64" s="489"/>
      <c r="R64" s="484">
        <f t="shared" si="0"/>
        <v>1</v>
      </c>
      <c r="S64" s="477" t="s">
        <v>958</v>
      </c>
      <c r="T64" s="477"/>
      <c r="U64" s="477"/>
      <c r="V64" s="477" t="s">
        <v>1492</v>
      </c>
      <c r="W64" s="457"/>
    </row>
    <row r="65" spans="1:66" s="413" customFormat="1" ht="60" customHeight="1">
      <c r="A65" s="380"/>
      <c r="B65" s="386"/>
      <c r="C65" s="382"/>
      <c r="D65" s="382" t="s">
        <v>1405</v>
      </c>
      <c r="E65" s="475" t="s">
        <v>1183</v>
      </c>
      <c r="F65" s="382"/>
      <c r="G65" s="382"/>
      <c r="H65" s="382"/>
      <c r="I65" s="382"/>
      <c r="J65" s="382"/>
      <c r="K65" s="382">
        <v>1</v>
      </c>
      <c r="L65" s="382"/>
      <c r="M65" s="382"/>
      <c r="N65" s="385"/>
      <c r="O65" s="385"/>
      <c r="P65" s="385"/>
      <c r="Q65" s="385"/>
      <c r="R65" s="384">
        <f t="shared" si="0"/>
        <v>1</v>
      </c>
      <c r="S65" s="382" t="s">
        <v>950</v>
      </c>
      <c r="T65" s="382"/>
      <c r="U65" s="382" t="s">
        <v>1184</v>
      </c>
      <c r="V65" s="382" t="s">
        <v>1573</v>
      </c>
      <c r="W65" s="382"/>
      <c r="X65" s="411"/>
      <c r="Y65" s="411"/>
      <c r="Z65" s="411"/>
      <c r="AA65" s="411"/>
      <c r="AB65" s="411"/>
      <c r="AC65" s="411"/>
      <c r="AD65" s="411"/>
      <c r="AE65" s="411"/>
      <c r="AF65" s="412"/>
      <c r="AG65" s="412"/>
      <c r="AH65" s="412"/>
      <c r="AI65" s="412"/>
      <c r="AJ65" s="412"/>
      <c r="AK65" s="412"/>
      <c r="AL65" s="412"/>
      <c r="AM65" s="412"/>
      <c r="AN65" s="412"/>
      <c r="AO65" s="412"/>
      <c r="AP65" s="412"/>
      <c r="AQ65" s="412"/>
      <c r="AR65" s="412"/>
      <c r="AS65" s="412"/>
      <c r="AT65" s="412"/>
      <c r="AU65" s="412"/>
      <c r="AV65" s="412"/>
      <c r="AW65" s="412"/>
      <c r="AX65" s="412"/>
      <c r="AY65" s="412"/>
      <c r="AZ65" s="412"/>
      <c r="BA65" s="412"/>
      <c r="BB65" s="412"/>
      <c r="BC65" s="412"/>
      <c r="BD65" s="412"/>
      <c r="BE65" s="412"/>
      <c r="BF65" s="412"/>
      <c r="BG65" s="412"/>
      <c r="BH65" s="412"/>
      <c r="BI65" s="412"/>
      <c r="BJ65" s="412"/>
      <c r="BK65" s="412"/>
      <c r="BL65" s="412"/>
      <c r="BM65" s="412"/>
      <c r="BN65" s="412"/>
    </row>
    <row r="66" spans="1:66" s="413" customFormat="1" ht="48">
      <c r="A66" s="380"/>
      <c r="B66" s="386"/>
      <c r="C66" s="382"/>
      <c r="D66" s="382" t="s">
        <v>1406</v>
      </c>
      <c r="E66" s="475" t="s">
        <v>1185</v>
      </c>
      <c r="F66" s="382"/>
      <c r="G66" s="382"/>
      <c r="H66" s="382"/>
      <c r="I66" s="382"/>
      <c r="J66" s="382"/>
      <c r="K66" s="382"/>
      <c r="L66" s="382">
        <v>1</v>
      </c>
      <c r="M66" s="382"/>
      <c r="N66" s="385"/>
      <c r="O66" s="385">
        <v>1</v>
      </c>
      <c r="P66" s="385"/>
      <c r="Q66" s="385"/>
      <c r="R66" s="384">
        <f t="shared" si="0"/>
        <v>2</v>
      </c>
      <c r="S66" s="382" t="s">
        <v>11</v>
      </c>
      <c r="T66" s="382"/>
      <c r="U66" s="382" t="s">
        <v>1163</v>
      </c>
      <c r="V66" s="382" t="s">
        <v>1492</v>
      </c>
      <c r="W66" s="382" t="s">
        <v>1548</v>
      </c>
      <c r="X66" s="411"/>
      <c r="Y66" s="411"/>
      <c r="Z66" s="411"/>
      <c r="AA66" s="411"/>
      <c r="AB66" s="411"/>
      <c r="AC66" s="411"/>
      <c r="AD66" s="411"/>
      <c r="AE66" s="411"/>
      <c r="AF66" s="412"/>
      <c r="AG66" s="412"/>
      <c r="AH66" s="412"/>
      <c r="AI66" s="412"/>
      <c r="AJ66" s="412"/>
      <c r="AK66" s="412"/>
      <c r="AL66" s="412"/>
      <c r="AM66" s="412"/>
      <c r="AN66" s="412"/>
      <c r="AO66" s="412"/>
      <c r="AP66" s="412"/>
      <c r="AQ66" s="412"/>
      <c r="AR66" s="412"/>
      <c r="AS66" s="412"/>
      <c r="AT66" s="412"/>
      <c r="AU66" s="412"/>
      <c r="AV66" s="412"/>
      <c r="AW66" s="412"/>
      <c r="AX66" s="412"/>
      <c r="AY66" s="412"/>
      <c r="AZ66" s="412"/>
      <c r="BA66" s="412"/>
      <c r="BB66" s="412"/>
      <c r="BC66" s="412"/>
      <c r="BD66" s="412"/>
      <c r="BE66" s="412"/>
      <c r="BF66" s="412"/>
      <c r="BG66" s="412"/>
      <c r="BH66" s="412"/>
      <c r="BI66" s="412"/>
      <c r="BJ66" s="412"/>
      <c r="BK66" s="412"/>
      <c r="BL66" s="412"/>
      <c r="BM66" s="412"/>
      <c r="BN66" s="412"/>
    </row>
    <row r="67" spans="1:66" s="413" customFormat="1" ht="45" customHeight="1">
      <c r="A67" s="380"/>
      <c r="B67" s="386"/>
      <c r="C67" s="382"/>
      <c r="D67" s="382" t="s">
        <v>1407</v>
      </c>
      <c r="E67" s="475" t="s">
        <v>1186</v>
      </c>
      <c r="F67" s="382">
        <v>1</v>
      </c>
      <c r="G67" s="382">
        <v>1</v>
      </c>
      <c r="H67" s="382">
        <v>1</v>
      </c>
      <c r="I67" s="382">
        <v>1</v>
      </c>
      <c r="J67" s="382">
        <v>1</v>
      </c>
      <c r="K67" s="382">
        <v>1</v>
      </c>
      <c r="L67" s="382">
        <v>1</v>
      </c>
      <c r="M67" s="382">
        <v>1</v>
      </c>
      <c r="N67" s="385">
        <v>1</v>
      </c>
      <c r="O67" s="385">
        <v>1</v>
      </c>
      <c r="P67" s="385">
        <v>1</v>
      </c>
      <c r="Q67" s="385">
        <v>1</v>
      </c>
      <c r="R67" s="384">
        <f t="shared" si="0"/>
        <v>12</v>
      </c>
      <c r="S67" s="382" t="s">
        <v>950</v>
      </c>
      <c r="T67" s="382" t="s">
        <v>959</v>
      </c>
      <c r="U67" s="382" t="s">
        <v>1350</v>
      </c>
      <c r="V67" s="382" t="s">
        <v>1546</v>
      </c>
      <c r="W67" s="382"/>
      <c r="X67" s="411"/>
      <c r="Y67" s="411"/>
      <c r="Z67" s="411"/>
      <c r="AA67" s="411"/>
      <c r="AB67" s="411"/>
      <c r="AC67" s="411"/>
      <c r="AD67" s="411"/>
      <c r="AE67" s="411"/>
      <c r="AF67" s="412"/>
      <c r="AG67" s="412"/>
      <c r="AH67" s="412"/>
      <c r="AI67" s="412"/>
      <c r="AJ67" s="412"/>
      <c r="AK67" s="412"/>
      <c r="AL67" s="412"/>
      <c r="AM67" s="412"/>
      <c r="AN67" s="412"/>
      <c r="AO67" s="412"/>
      <c r="AP67" s="412"/>
      <c r="AQ67" s="412"/>
      <c r="AR67" s="412"/>
      <c r="AS67" s="412"/>
      <c r="AT67" s="412"/>
      <c r="AU67" s="412"/>
      <c r="AV67" s="412"/>
      <c r="AW67" s="412"/>
      <c r="AX67" s="412"/>
      <c r="AY67" s="412"/>
      <c r="AZ67" s="412"/>
      <c r="BA67" s="412"/>
      <c r="BB67" s="412"/>
      <c r="BC67" s="412"/>
      <c r="BD67" s="412"/>
      <c r="BE67" s="412"/>
      <c r="BF67" s="412"/>
      <c r="BG67" s="412"/>
      <c r="BH67" s="412"/>
      <c r="BI67" s="412"/>
      <c r="BJ67" s="412"/>
      <c r="BK67" s="412"/>
      <c r="BL67" s="412"/>
      <c r="BM67" s="412"/>
      <c r="BN67" s="412"/>
    </row>
    <row r="68" spans="1:66" s="413" customFormat="1" ht="63.75">
      <c r="A68" s="380"/>
      <c r="B68" s="386"/>
      <c r="C68" s="382"/>
      <c r="D68" s="382" t="s">
        <v>1408</v>
      </c>
      <c r="E68" s="475" t="s">
        <v>1187</v>
      </c>
      <c r="F68" s="382"/>
      <c r="G68" s="382">
        <v>1</v>
      </c>
      <c r="H68" s="382"/>
      <c r="I68" s="382"/>
      <c r="J68" s="382">
        <v>1</v>
      </c>
      <c r="K68" s="382"/>
      <c r="L68" s="382"/>
      <c r="M68" s="382">
        <v>1</v>
      </c>
      <c r="N68" s="385"/>
      <c r="O68" s="385"/>
      <c r="P68" s="385">
        <v>1</v>
      </c>
      <c r="Q68" s="385"/>
      <c r="R68" s="384">
        <f t="shared" si="0"/>
        <v>4</v>
      </c>
      <c r="S68" s="382" t="s">
        <v>950</v>
      </c>
      <c r="T68" s="382" t="s">
        <v>951</v>
      </c>
      <c r="U68" s="382"/>
      <c r="V68" s="382" t="s">
        <v>1574</v>
      </c>
      <c r="W68" s="382"/>
      <c r="X68" s="411"/>
      <c r="Y68" s="411"/>
      <c r="Z68" s="411"/>
      <c r="AA68" s="411"/>
      <c r="AB68" s="411"/>
      <c r="AC68" s="411"/>
      <c r="AD68" s="411"/>
      <c r="AE68" s="411"/>
      <c r="AF68" s="412"/>
      <c r="AG68" s="412"/>
      <c r="AH68" s="412"/>
      <c r="AI68" s="412"/>
      <c r="AJ68" s="412"/>
      <c r="AK68" s="412"/>
      <c r="AL68" s="412"/>
      <c r="AM68" s="412"/>
      <c r="AN68" s="412"/>
      <c r="AO68" s="412"/>
      <c r="AP68" s="412"/>
      <c r="AQ68" s="412"/>
      <c r="AR68" s="412"/>
      <c r="AS68" s="412"/>
      <c r="AT68" s="412"/>
      <c r="AU68" s="412"/>
      <c r="AV68" s="412"/>
      <c r="AW68" s="412"/>
      <c r="AX68" s="412"/>
      <c r="AY68" s="412"/>
      <c r="AZ68" s="412"/>
      <c r="BA68" s="412"/>
      <c r="BB68" s="412"/>
      <c r="BC68" s="412"/>
      <c r="BD68" s="412"/>
      <c r="BE68" s="412"/>
      <c r="BF68" s="412"/>
      <c r="BG68" s="412"/>
      <c r="BH68" s="412"/>
      <c r="BI68" s="412"/>
      <c r="BJ68" s="412"/>
      <c r="BK68" s="412"/>
      <c r="BL68" s="412"/>
      <c r="BM68" s="412"/>
      <c r="BN68" s="412"/>
    </row>
    <row r="69" spans="1:66" s="413" customFormat="1" ht="42" customHeight="1">
      <c r="A69" s="380"/>
      <c r="B69" s="386"/>
      <c r="C69" s="382"/>
      <c r="D69" s="382" t="s">
        <v>1409</v>
      </c>
      <c r="E69" s="475" t="s">
        <v>1188</v>
      </c>
      <c r="F69" s="386">
        <v>1</v>
      </c>
      <c r="G69" s="386">
        <v>1</v>
      </c>
      <c r="H69" s="386">
        <v>1</v>
      </c>
      <c r="I69" s="386">
        <v>1</v>
      </c>
      <c r="J69" s="386">
        <v>1</v>
      </c>
      <c r="K69" s="386">
        <v>1</v>
      </c>
      <c r="L69" s="386">
        <v>1</v>
      </c>
      <c r="M69" s="386">
        <v>1</v>
      </c>
      <c r="N69" s="386">
        <v>1</v>
      </c>
      <c r="O69" s="386">
        <v>1</v>
      </c>
      <c r="P69" s="386">
        <v>1</v>
      </c>
      <c r="Q69" s="386">
        <v>1</v>
      </c>
      <c r="R69" s="384">
        <f t="shared" si="0"/>
        <v>12</v>
      </c>
      <c r="S69" s="382" t="s">
        <v>949</v>
      </c>
      <c r="T69" s="382"/>
      <c r="U69" s="443"/>
      <c r="V69" s="382" t="s">
        <v>1549</v>
      </c>
      <c r="W69" s="445"/>
      <c r="X69" s="411"/>
      <c r="Y69" s="411"/>
      <c r="Z69" s="411"/>
      <c r="AA69" s="411"/>
      <c r="AB69" s="411"/>
      <c r="AC69" s="411"/>
      <c r="AD69" s="411"/>
      <c r="AE69" s="411"/>
      <c r="AF69" s="412"/>
      <c r="AG69" s="412"/>
      <c r="AH69" s="412"/>
      <c r="AI69" s="412"/>
      <c r="AJ69" s="412"/>
      <c r="AK69" s="412"/>
      <c r="AL69" s="412"/>
      <c r="AM69" s="412"/>
      <c r="AN69" s="412"/>
      <c r="AO69" s="412"/>
      <c r="AP69" s="412"/>
      <c r="AQ69" s="412"/>
      <c r="AR69" s="412"/>
      <c r="AS69" s="412"/>
      <c r="AT69" s="412"/>
      <c r="AU69" s="412"/>
      <c r="AV69" s="412"/>
      <c r="AW69" s="412"/>
      <c r="AX69" s="412"/>
      <c r="AY69" s="412"/>
      <c r="AZ69" s="412"/>
      <c r="BA69" s="412"/>
      <c r="BB69" s="412"/>
      <c r="BC69" s="412"/>
      <c r="BD69" s="412"/>
      <c r="BE69" s="412"/>
      <c r="BF69" s="412"/>
      <c r="BG69" s="412"/>
      <c r="BH69" s="412"/>
      <c r="BI69" s="412"/>
      <c r="BJ69" s="412"/>
      <c r="BK69" s="412"/>
      <c r="BL69" s="412"/>
      <c r="BM69" s="412"/>
      <c r="BN69" s="412"/>
    </row>
    <row r="70" spans="1:66" s="467" customFormat="1" ht="70.5" customHeight="1">
      <c r="A70" s="476"/>
      <c r="B70" s="490"/>
      <c r="C70" s="477"/>
      <c r="D70" s="477" t="s">
        <v>1410</v>
      </c>
      <c r="E70" s="475" t="s">
        <v>1351</v>
      </c>
      <c r="F70" s="477"/>
      <c r="G70" s="477"/>
      <c r="H70" s="477"/>
      <c r="I70" s="477">
        <v>1</v>
      </c>
      <c r="J70" s="477"/>
      <c r="K70" s="477"/>
      <c r="L70" s="477"/>
      <c r="M70" s="477"/>
      <c r="N70" s="477">
        <v>1</v>
      </c>
      <c r="O70" s="477"/>
      <c r="P70" s="477"/>
      <c r="Q70" s="477"/>
      <c r="R70" s="484">
        <f t="shared" si="0"/>
        <v>2</v>
      </c>
      <c r="S70" s="477" t="s">
        <v>953</v>
      </c>
      <c r="T70" s="477"/>
      <c r="U70" s="477"/>
      <c r="V70" s="477" t="s">
        <v>1574</v>
      </c>
      <c r="W70" s="461"/>
    </row>
    <row r="71" spans="1:66" s="413" customFormat="1" ht="47.25" customHeight="1">
      <c r="A71" s="380"/>
      <c r="B71" s="386"/>
      <c r="C71" s="382"/>
      <c r="D71" s="382" t="s">
        <v>1411</v>
      </c>
      <c r="E71" s="475" t="s">
        <v>1189</v>
      </c>
      <c r="F71" s="386"/>
      <c r="G71" s="386"/>
      <c r="H71" s="386">
        <v>1</v>
      </c>
      <c r="I71" s="386"/>
      <c r="J71" s="386"/>
      <c r="K71" s="386">
        <v>1</v>
      </c>
      <c r="L71" s="386"/>
      <c r="M71" s="386"/>
      <c r="N71" s="386">
        <v>1</v>
      </c>
      <c r="O71" s="386"/>
      <c r="P71" s="386"/>
      <c r="Q71" s="386">
        <v>1</v>
      </c>
      <c r="R71" s="384">
        <f t="shared" si="0"/>
        <v>4</v>
      </c>
      <c r="S71" s="382" t="s">
        <v>953</v>
      </c>
      <c r="T71" s="382"/>
      <c r="U71" s="443"/>
      <c r="V71" s="382" t="s">
        <v>1550</v>
      </c>
      <c r="W71" s="445"/>
      <c r="X71" s="411"/>
      <c r="Y71" s="411"/>
      <c r="Z71" s="411"/>
      <c r="AA71" s="411"/>
      <c r="AB71" s="411"/>
      <c r="AC71" s="411"/>
      <c r="AD71" s="411"/>
      <c r="AE71" s="411"/>
      <c r="AF71" s="412"/>
      <c r="AG71" s="412"/>
      <c r="AH71" s="412"/>
      <c r="AI71" s="412"/>
      <c r="AJ71" s="412"/>
      <c r="AK71" s="412"/>
      <c r="AL71" s="412"/>
      <c r="AM71" s="412"/>
      <c r="AN71" s="412"/>
      <c r="AO71" s="412"/>
      <c r="AP71" s="412"/>
      <c r="AQ71" s="412"/>
      <c r="AR71" s="412"/>
      <c r="AS71" s="412"/>
      <c r="AT71" s="412"/>
      <c r="AU71" s="412"/>
      <c r="AV71" s="412"/>
      <c r="AW71" s="412"/>
      <c r="AX71" s="412"/>
      <c r="AY71" s="412"/>
      <c r="AZ71" s="412"/>
      <c r="BA71" s="412"/>
      <c r="BB71" s="412"/>
      <c r="BC71" s="412"/>
      <c r="BD71" s="412"/>
      <c r="BE71" s="412"/>
      <c r="BF71" s="412"/>
      <c r="BG71" s="412"/>
      <c r="BH71" s="412"/>
      <c r="BI71" s="412"/>
      <c r="BJ71" s="412"/>
      <c r="BK71" s="412"/>
      <c r="BL71" s="412"/>
      <c r="BM71" s="412"/>
      <c r="BN71" s="412"/>
    </row>
    <row r="72" spans="1:66" s="469" customFormat="1" ht="60.75" customHeight="1">
      <c r="A72" s="483"/>
      <c r="B72" s="490"/>
      <c r="C72" s="490"/>
      <c r="D72" s="490" t="s">
        <v>1412</v>
      </c>
      <c r="E72" s="475" t="s">
        <v>1190</v>
      </c>
      <c r="F72" s="490">
        <v>1</v>
      </c>
      <c r="G72" s="490">
        <v>1</v>
      </c>
      <c r="H72" s="490">
        <v>1</v>
      </c>
      <c r="I72" s="490">
        <v>1</v>
      </c>
      <c r="J72" s="490">
        <v>1</v>
      </c>
      <c r="K72" s="490">
        <v>1</v>
      </c>
      <c r="L72" s="490">
        <v>1</v>
      </c>
      <c r="M72" s="490">
        <v>1</v>
      </c>
      <c r="N72" s="490">
        <v>1</v>
      </c>
      <c r="O72" s="490">
        <v>1</v>
      </c>
      <c r="P72" s="490">
        <v>1</v>
      </c>
      <c r="Q72" s="490">
        <v>1</v>
      </c>
      <c r="R72" s="491">
        <f t="shared" si="0"/>
        <v>12</v>
      </c>
      <c r="S72" s="490" t="s">
        <v>958</v>
      </c>
      <c r="T72" s="490"/>
      <c r="U72" s="490"/>
      <c r="V72" s="490" t="s">
        <v>1550</v>
      </c>
      <c r="W72" s="464"/>
    </row>
    <row r="73" spans="1:66" s="413" customFormat="1" ht="47.25" customHeight="1">
      <c r="A73" s="380"/>
      <c r="B73" s="386"/>
      <c r="C73" s="382"/>
      <c r="D73" s="382" t="s">
        <v>1413</v>
      </c>
      <c r="E73" s="475" t="s">
        <v>1176</v>
      </c>
      <c r="F73" s="382"/>
      <c r="G73" s="382"/>
      <c r="H73" s="382">
        <v>1</v>
      </c>
      <c r="I73" s="382"/>
      <c r="J73" s="382"/>
      <c r="K73" s="382">
        <v>1</v>
      </c>
      <c r="L73" s="382"/>
      <c r="M73" s="382"/>
      <c r="N73" s="385">
        <v>1</v>
      </c>
      <c r="O73" s="385"/>
      <c r="P73" s="385"/>
      <c r="Q73" s="385">
        <v>1</v>
      </c>
      <c r="R73" s="384">
        <f>+F73+G73+H73+I73+J73+K73+L73+M73+N73+O73+P73+Q73</f>
        <v>4</v>
      </c>
      <c r="S73" s="382" t="s">
        <v>950</v>
      </c>
      <c r="T73" s="382" t="s">
        <v>951</v>
      </c>
      <c r="U73" s="382" t="s">
        <v>949</v>
      </c>
      <c r="V73" s="382" t="s">
        <v>1574</v>
      </c>
      <c r="W73" s="382"/>
      <c r="X73" s="411"/>
      <c r="Y73" s="411"/>
      <c r="Z73" s="411"/>
      <c r="AA73" s="411"/>
      <c r="AB73" s="411"/>
      <c r="AC73" s="411"/>
      <c r="AD73" s="411"/>
      <c r="AE73" s="411"/>
      <c r="AF73" s="412"/>
      <c r="AG73" s="412"/>
      <c r="AH73" s="412"/>
      <c r="AI73" s="412"/>
      <c r="AJ73" s="412"/>
      <c r="AK73" s="412"/>
      <c r="AL73" s="412"/>
      <c r="AM73" s="412"/>
      <c r="AN73" s="412"/>
      <c r="AO73" s="412"/>
      <c r="AP73" s="412"/>
      <c r="AQ73" s="412"/>
      <c r="AR73" s="412"/>
      <c r="AS73" s="412"/>
      <c r="AT73" s="412"/>
      <c r="AU73" s="412"/>
      <c r="AV73" s="412"/>
      <c r="AW73" s="412"/>
      <c r="AX73" s="412"/>
      <c r="AY73" s="412"/>
      <c r="AZ73" s="412"/>
      <c r="BA73" s="412"/>
      <c r="BB73" s="412"/>
      <c r="BC73" s="412"/>
      <c r="BD73" s="412"/>
      <c r="BE73" s="412"/>
      <c r="BF73" s="412"/>
      <c r="BG73" s="412"/>
      <c r="BH73" s="412"/>
      <c r="BI73" s="412"/>
      <c r="BJ73" s="412"/>
      <c r="BK73" s="412"/>
      <c r="BL73" s="412"/>
      <c r="BM73" s="412"/>
      <c r="BN73" s="412"/>
    </row>
    <row r="74" spans="1:66" s="467" customFormat="1" ht="54.75" customHeight="1">
      <c r="A74" s="476"/>
      <c r="B74" s="490"/>
      <c r="C74" s="477"/>
      <c r="D74" s="477" t="s">
        <v>1414</v>
      </c>
      <c r="E74" s="475" t="s">
        <v>1177</v>
      </c>
      <c r="F74" s="477"/>
      <c r="G74" s="477"/>
      <c r="H74" s="477"/>
      <c r="I74" s="477">
        <v>1</v>
      </c>
      <c r="J74" s="477">
        <v>1</v>
      </c>
      <c r="K74" s="477">
        <v>1</v>
      </c>
      <c r="L74" s="477">
        <v>1</v>
      </c>
      <c r="M74" s="477">
        <v>1</v>
      </c>
      <c r="N74" s="489">
        <v>1</v>
      </c>
      <c r="O74" s="489">
        <v>1</v>
      </c>
      <c r="P74" s="489">
        <v>1</v>
      </c>
      <c r="Q74" s="489">
        <v>1</v>
      </c>
      <c r="R74" s="484">
        <f>+F74+G74+H74+I74+J74+K74+L74+M74+N74+O74+P74+Q74</f>
        <v>9</v>
      </c>
      <c r="S74" s="477" t="s">
        <v>11</v>
      </c>
      <c r="T74" s="477"/>
      <c r="U74" s="477" t="s">
        <v>1163</v>
      </c>
      <c r="V74" s="477" t="s">
        <v>1574</v>
      </c>
      <c r="W74" s="457"/>
    </row>
    <row r="75" spans="1:66" s="467" customFormat="1" ht="51">
      <c r="A75" s="476" t="s">
        <v>996</v>
      </c>
      <c r="B75" s="490"/>
      <c r="C75" s="477" t="s">
        <v>1416</v>
      </c>
      <c r="D75" s="477" t="s">
        <v>1180</v>
      </c>
      <c r="E75" s="475" t="s">
        <v>1352</v>
      </c>
      <c r="F75" s="477"/>
      <c r="G75" s="477"/>
      <c r="H75" s="477"/>
      <c r="I75" s="477"/>
      <c r="J75" s="477"/>
      <c r="K75" s="477"/>
      <c r="L75" s="477">
        <v>1</v>
      </c>
      <c r="M75" s="477"/>
      <c r="N75" s="477"/>
      <c r="O75" s="477"/>
      <c r="P75" s="477"/>
      <c r="Q75" s="477"/>
      <c r="R75" s="484">
        <f t="shared" si="0"/>
        <v>1</v>
      </c>
      <c r="S75" s="477" t="s">
        <v>950</v>
      </c>
      <c r="T75" s="477" t="s">
        <v>952</v>
      </c>
      <c r="U75" s="477" t="s">
        <v>951</v>
      </c>
      <c r="V75" s="477" t="s">
        <v>1552</v>
      </c>
      <c r="W75" s="465"/>
    </row>
    <row r="76" spans="1:66" s="462" customFormat="1" ht="50.25" customHeight="1">
      <c r="A76" s="492"/>
      <c r="B76" s="493"/>
      <c r="C76" s="493"/>
      <c r="D76" s="475" t="s">
        <v>1181</v>
      </c>
      <c r="E76" s="475" t="s">
        <v>1353</v>
      </c>
      <c r="F76" s="493"/>
      <c r="G76" s="493"/>
      <c r="H76" s="493"/>
      <c r="I76" s="493"/>
      <c r="J76" s="493"/>
      <c r="K76" s="493"/>
      <c r="L76" s="493"/>
      <c r="M76" s="475">
        <v>1</v>
      </c>
      <c r="N76" s="493"/>
      <c r="O76" s="493"/>
      <c r="P76" s="493"/>
      <c r="Q76" s="493"/>
      <c r="R76" s="482">
        <f t="shared" si="0"/>
        <v>1</v>
      </c>
      <c r="S76" s="475" t="s">
        <v>949</v>
      </c>
      <c r="T76" s="493"/>
      <c r="U76" s="493"/>
      <c r="V76" s="493" t="s">
        <v>1551</v>
      </c>
      <c r="W76" s="465"/>
    </row>
    <row r="77" spans="1:66" s="413" customFormat="1" ht="38.25">
      <c r="A77" s="380"/>
      <c r="B77" s="382"/>
      <c r="C77" s="382" t="s">
        <v>1417</v>
      </c>
      <c r="D77" s="382" t="s">
        <v>1191</v>
      </c>
      <c r="E77" s="475" t="s">
        <v>1354</v>
      </c>
      <c r="F77" s="382">
        <v>1</v>
      </c>
      <c r="G77" s="382">
        <v>1</v>
      </c>
      <c r="H77" s="382">
        <v>1</v>
      </c>
      <c r="I77" s="382">
        <v>1</v>
      </c>
      <c r="J77" s="382">
        <v>1</v>
      </c>
      <c r="K77" s="382">
        <v>1</v>
      </c>
      <c r="L77" s="382">
        <v>1</v>
      </c>
      <c r="M77" s="382">
        <v>1</v>
      </c>
      <c r="N77" s="385">
        <v>1</v>
      </c>
      <c r="O77" s="385">
        <v>1</v>
      </c>
      <c r="P77" s="385">
        <v>1</v>
      </c>
      <c r="Q77" s="385">
        <v>1</v>
      </c>
      <c r="R77" s="384">
        <f t="shared" si="0"/>
        <v>12</v>
      </c>
      <c r="S77" s="382" t="s">
        <v>11</v>
      </c>
      <c r="T77" s="382"/>
      <c r="U77" s="382" t="s">
        <v>1338</v>
      </c>
      <c r="V77" s="382" t="s">
        <v>1553</v>
      </c>
      <c r="W77" s="382"/>
      <c r="X77" s="411"/>
      <c r="Y77" s="411"/>
      <c r="Z77" s="411"/>
      <c r="AA77" s="411"/>
      <c r="AB77" s="411"/>
      <c r="AC77" s="411"/>
      <c r="AD77" s="411"/>
      <c r="AE77" s="411"/>
      <c r="AF77" s="412"/>
      <c r="AG77" s="412"/>
      <c r="AH77" s="412"/>
      <c r="AI77" s="412"/>
      <c r="AJ77" s="412"/>
      <c r="AK77" s="412"/>
      <c r="AL77" s="412"/>
      <c r="AM77" s="412"/>
      <c r="AN77" s="412"/>
      <c r="AO77" s="412"/>
      <c r="AP77" s="412"/>
      <c r="AQ77" s="412"/>
      <c r="AR77" s="412"/>
      <c r="AS77" s="412"/>
      <c r="AT77" s="412"/>
      <c r="AU77" s="412"/>
      <c r="AV77" s="412"/>
      <c r="AW77" s="412"/>
      <c r="AX77" s="412"/>
      <c r="AY77" s="412"/>
      <c r="AZ77" s="412"/>
      <c r="BA77" s="412"/>
      <c r="BB77" s="412"/>
      <c r="BC77" s="412"/>
      <c r="BD77" s="412"/>
      <c r="BE77" s="412"/>
      <c r="BF77" s="412"/>
      <c r="BG77" s="412"/>
      <c r="BH77" s="412"/>
      <c r="BI77" s="412"/>
      <c r="BJ77" s="412"/>
      <c r="BK77" s="412"/>
      <c r="BL77" s="412"/>
      <c r="BM77" s="412"/>
      <c r="BN77" s="412"/>
    </row>
    <row r="78" spans="1:66" s="411" customFormat="1" ht="41.25" customHeight="1">
      <c r="A78" s="379"/>
      <c r="B78" s="382"/>
      <c r="C78" s="382"/>
      <c r="D78" s="382" t="s">
        <v>1192</v>
      </c>
      <c r="E78" s="475" t="s">
        <v>1193</v>
      </c>
      <c r="F78" s="382">
        <v>1</v>
      </c>
      <c r="G78" s="382">
        <v>1</v>
      </c>
      <c r="H78" s="382">
        <v>1</v>
      </c>
      <c r="I78" s="382">
        <v>1</v>
      </c>
      <c r="J78" s="382">
        <v>1</v>
      </c>
      <c r="K78" s="382">
        <v>1</v>
      </c>
      <c r="L78" s="382">
        <v>1</v>
      </c>
      <c r="M78" s="382">
        <v>1</v>
      </c>
      <c r="N78" s="385">
        <v>1</v>
      </c>
      <c r="O78" s="385">
        <v>1</v>
      </c>
      <c r="P78" s="385">
        <v>1</v>
      </c>
      <c r="Q78" s="385">
        <v>1</v>
      </c>
      <c r="R78" s="384">
        <f t="shared" si="0"/>
        <v>12</v>
      </c>
      <c r="S78" s="382" t="s">
        <v>958</v>
      </c>
      <c r="T78" s="382"/>
      <c r="U78" s="382"/>
      <c r="V78" s="382" t="s">
        <v>1493</v>
      </c>
      <c r="W78" s="382"/>
    </row>
    <row r="79" spans="1:66" s="411" customFormat="1" ht="51">
      <c r="A79" s="379"/>
      <c r="B79" s="382"/>
      <c r="C79" s="382"/>
      <c r="D79" s="382" t="s">
        <v>1418</v>
      </c>
      <c r="E79" s="475" t="s">
        <v>1194</v>
      </c>
      <c r="F79" s="382">
        <v>1</v>
      </c>
      <c r="G79" s="382">
        <v>1</v>
      </c>
      <c r="H79" s="382">
        <v>1</v>
      </c>
      <c r="I79" s="382">
        <v>1</v>
      </c>
      <c r="J79" s="382">
        <v>1</v>
      </c>
      <c r="K79" s="382">
        <v>1</v>
      </c>
      <c r="L79" s="382">
        <v>1</v>
      </c>
      <c r="M79" s="382">
        <v>1</v>
      </c>
      <c r="N79" s="385">
        <v>1</v>
      </c>
      <c r="O79" s="385">
        <v>1</v>
      </c>
      <c r="P79" s="385">
        <v>1</v>
      </c>
      <c r="Q79" s="385">
        <v>1</v>
      </c>
      <c r="R79" s="384">
        <f t="shared" si="0"/>
        <v>12</v>
      </c>
      <c r="S79" s="382" t="s">
        <v>958</v>
      </c>
      <c r="T79" s="382"/>
      <c r="U79" s="382"/>
      <c r="V79" s="382" t="s">
        <v>1553</v>
      </c>
      <c r="W79" s="382"/>
    </row>
    <row r="80" spans="1:66" s="411" customFormat="1" ht="91.5" customHeight="1">
      <c r="A80" s="379" t="s">
        <v>996</v>
      </c>
      <c r="B80" s="382" t="s">
        <v>1309</v>
      </c>
      <c r="C80" s="509" t="s">
        <v>1195</v>
      </c>
      <c r="D80" s="382" t="s">
        <v>1196</v>
      </c>
      <c r="E80" s="475" t="s">
        <v>1355</v>
      </c>
      <c r="F80" s="382">
        <v>1</v>
      </c>
      <c r="G80" s="382">
        <v>1</v>
      </c>
      <c r="H80" s="382">
        <v>1</v>
      </c>
      <c r="I80" s="382">
        <v>1</v>
      </c>
      <c r="J80" s="382">
        <v>1</v>
      </c>
      <c r="K80" s="382">
        <v>1</v>
      </c>
      <c r="L80" s="382">
        <v>1</v>
      </c>
      <c r="M80" s="382">
        <v>1</v>
      </c>
      <c r="N80" s="382">
        <v>1</v>
      </c>
      <c r="O80" s="382">
        <v>1</v>
      </c>
      <c r="P80" s="382">
        <v>1</v>
      </c>
      <c r="Q80" s="382">
        <v>1</v>
      </c>
      <c r="R80" s="384">
        <f t="shared" ref="R80:R114" si="1">+F80+G80+H80+I80+J80+K80+L80+M80+N80+O80+P80+Q80</f>
        <v>12</v>
      </c>
      <c r="S80" s="382" t="s">
        <v>949</v>
      </c>
      <c r="T80" s="382"/>
      <c r="U80" s="382"/>
      <c r="V80" s="382" t="s">
        <v>1493</v>
      </c>
      <c r="W80" s="385"/>
    </row>
    <row r="81" spans="1:66" s="454" customFormat="1" ht="45">
      <c r="A81" s="388"/>
      <c r="B81" s="490"/>
      <c r="C81" s="510"/>
      <c r="D81" s="490" t="s">
        <v>1197</v>
      </c>
      <c r="E81" s="475" t="s">
        <v>1581</v>
      </c>
      <c r="F81" s="490"/>
      <c r="G81" s="490"/>
      <c r="H81" s="490"/>
      <c r="I81" s="490"/>
      <c r="J81" s="490">
        <v>1</v>
      </c>
      <c r="K81" s="490"/>
      <c r="L81" s="490"/>
      <c r="M81" s="490"/>
      <c r="N81" s="490"/>
      <c r="O81" s="490"/>
      <c r="P81" s="490"/>
      <c r="Q81" s="490"/>
      <c r="R81" s="491">
        <f t="shared" si="1"/>
        <v>1</v>
      </c>
      <c r="S81" s="490" t="s">
        <v>1582</v>
      </c>
      <c r="T81" s="490" t="s">
        <v>950</v>
      </c>
      <c r="U81" s="477" t="s">
        <v>1198</v>
      </c>
      <c r="V81" s="400" t="s">
        <v>1493</v>
      </c>
      <c r="W81" s="453"/>
    </row>
    <row r="82" spans="1:66" s="469" customFormat="1" ht="45">
      <c r="A82" s="483"/>
      <c r="B82" s="490"/>
      <c r="C82" s="511"/>
      <c r="D82" s="490" t="s">
        <v>1579</v>
      </c>
      <c r="E82" s="475" t="s">
        <v>1580</v>
      </c>
      <c r="F82" s="490"/>
      <c r="G82" s="490"/>
      <c r="H82" s="490">
        <v>1</v>
      </c>
      <c r="I82" s="490"/>
      <c r="J82" s="490"/>
      <c r="K82" s="490">
        <v>1</v>
      </c>
      <c r="L82" s="490"/>
      <c r="M82" s="490"/>
      <c r="N82" s="490">
        <v>1</v>
      </c>
      <c r="O82" s="490"/>
      <c r="P82" s="490"/>
      <c r="Q82" s="490">
        <v>1</v>
      </c>
      <c r="R82" s="491">
        <v>4</v>
      </c>
      <c r="S82" s="490" t="s">
        <v>959</v>
      </c>
      <c r="T82" s="490" t="s">
        <v>950</v>
      </c>
      <c r="U82" s="490"/>
      <c r="V82" s="490"/>
      <c r="W82" s="464"/>
    </row>
    <row r="83" spans="1:66" s="413" customFormat="1" ht="96">
      <c r="A83" s="380" t="s">
        <v>996</v>
      </c>
      <c r="B83" s="386" t="s">
        <v>1310</v>
      </c>
      <c r="C83" s="382" t="s">
        <v>1420</v>
      </c>
      <c r="D83" s="382" t="s">
        <v>1421</v>
      </c>
      <c r="E83" s="475" t="s">
        <v>1199</v>
      </c>
      <c r="F83" s="382"/>
      <c r="G83" s="382"/>
      <c r="H83" s="382">
        <v>1</v>
      </c>
      <c r="I83" s="382"/>
      <c r="J83" s="382"/>
      <c r="K83" s="382">
        <v>1</v>
      </c>
      <c r="L83" s="382"/>
      <c r="M83" s="382"/>
      <c r="N83" s="385">
        <v>1</v>
      </c>
      <c r="O83" s="385"/>
      <c r="P83" s="385"/>
      <c r="Q83" s="385">
        <v>1</v>
      </c>
      <c r="R83" s="384">
        <f t="shared" si="1"/>
        <v>4</v>
      </c>
      <c r="S83" s="382" t="s">
        <v>11</v>
      </c>
      <c r="T83" s="382"/>
      <c r="U83" s="494" t="s">
        <v>1163</v>
      </c>
      <c r="V83" s="382" t="s">
        <v>1554</v>
      </c>
      <c r="W83" s="382"/>
      <c r="X83" s="411"/>
      <c r="Y83" s="411"/>
      <c r="Z83" s="411"/>
      <c r="AA83" s="411"/>
      <c r="AB83" s="411"/>
      <c r="AC83" s="411"/>
      <c r="AD83" s="411"/>
      <c r="AE83" s="411"/>
      <c r="AF83" s="412"/>
      <c r="AG83" s="412"/>
      <c r="AH83" s="412"/>
      <c r="AI83" s="412"/>
      <c r="AJ83" s="412"/>
      <c r="AK83" s="412"/>
      <c r="AL83" s="412"/>
      <c r="AM83" s="412"/>
      <c r="AN83" s="412"/>
      <c r="AO83" s="412"/>
      <c r="AP83" s="412"/>
      <c r="AQ83" s="412"/>
      <c r="AR83" s="412"/>
      <c r="AS83" s="412"/>
      <c r="AT83" s="412"/>
      <c r="AU83" s="412"/>
      <c r="AV83" s="412"/>
      <c r="AW83" s="412"/>
      <c r="AX83" s="412"/>
      <c r="AY83" s="412"/>
      <c r="AZ83" s="412"/>
      <c r="BA83" s="412"/>
      <c r="BB83" s="412"/>
      <c r="BC83" s="412"/>
      <c r="BD83" s="412"/>
      <c r="BE83" s="412"/>
      <c r="BF83" s="412"/>
      <c r="BG83" s="412"/>
      <c r="BH83" s="412"/>
      <c r="BI83" s="412"/>
      <c r="BJ83" s="412"/>
      <c r="BK83" s="412"/>
      <c r="BL83" s="412"/>
      <c r="BM83" s="412"/>
      <c r="BN83" s="412"/>
    </row>
    <row r="84" spans="1:66" s="413" customFormat="1" ht="36" customHeight="1">
      <c r="A84" s="380"/>
      <c r="B84" s="386"/>
      <c r="C84" s="382"/>
      <c r="D84" s="382" t="s">
        <v>1422</v>
      </c>
      <c r="E84" s="475" t="s">
        <v>1200</v>
      </c>
      <c r="F84" s="382"/>
      <c r="G84" s="382"/>
      <c r="H84" s="382">
        <v>1</v>
      </c>
      <c r="I84" s="382"/>
      <c r="J84" s="382"/>
      <c r="K84" s="382">
        <v>1</v>
      </c>
      <c r="L84" s="382"/>
      <c r="M84" s="382"/>
      <c r="N84" s="385">
        <v>1</v>
      </c>
      <c r="O84" s="385"/>
      <c r="P84" s="385"/>
      <c r="Q84" s="385">
        <v>1</v>
      </c>
      <c r="R84" s="384">
        <f t="shared" si="1"/>
        <v>4</v>
      </c>
      <c r="S84" s="382" t="s">
        <v>958</v>
      </c>
      <c r="T84" s="382"/>
      <c r="U84" s="382"/>
      <c r="V84" s="382" t="s">
        <v>1554</v>
      </c>
      <c r="W84" s="382"/>
      <c r="X84" s="411"/>
      <c r="Y84" s="411"/>
      <c r="Z84" s="411"/>
      <c r="AA84" s="411"/>
      <c r="AB84" s="411"/>
      <c r="AC84" s="411"/>
      <c r="AD84" s="411"/>
      <c r="AE84" s="411"/>
      <c r="AF84" s="412"/>
      <c r="AG84" s="412"/>
      <c r="AH84" s="412"/>
      <c r="AI84" s="412"/>
      <c r="AJ84" s="412"/>
      <c r="AK84" s="412"/>
      <c r="AL84" s="412"/>
      <c r="AM84" s="412"/>
      <c r="AN84" s="412"/>
      <c r="AO84" s="412"/>
      <c r="AP84" s="412"/>
      <c r="AQ84" s="412"/>
      <c r="AR84" s="412"/>
      <c r="AS84" s="412"/>
      <c r="AT84" s="412"/>
      <c r="AU84" s="412"/>
      <c r="AV84" s="412"/>
      <c r="AW84" s="412"/>
      <c r="AX84" s="412"/>
      <c r="AY84" s="412"/>
      <c r="AZ84" s="412"/>
      <c r="BA84" s="412"/>
      <c r="BB84" s="412"/>
      <c r="BC84" s="412"/>
      <c r="BD84" s="412"/>
      <c r="BE84" s="412"/>
      <c r="BF84" s="412"/>
      <c r="BG84" s="412"/>
      <c r="BH84" s="412"/>
      <c r="BI84" s="412"/>
      <c r="BJ84" s="412"/>
      <c r="BK84" s="412"/>
      <c r="BL84" s="412"/>
      <c r="BM84" s="412"/>
      <c r="BN84" s="412"/>
    </row>
    <row r="85" spans="1:66" s="413" customFormat="1" ht="45" customHeight="1">
      <c r="A85" s="380"/>
      <c r="B85" s="386"/>
      <c r="C85" s="382"/>
      <c r="D85" s="382" t="s">
        <v>1423</v>
      </c>
      <c r="E85" s="475" t="s">
        <v>1356</v>
      </c>
      <c r="F85" s="382">
        <v>1</v>
      </c>
      <c r="G85" s="382">
        <v>1</v>
      </c>
      <c r="H85" s="382">
        <v>1</v>
      </c>
      <c r="I85" s="382">
        <v>1</v>
      </c>
      <c r="J85" s="382">
        <v>1</v>
      </c>
      <c r="K85" s="382">
        <v>1</v>
      </c>
      <c r="L85" s="382">
        <v>1</v>
      </c>
      <c r="M85" s="382">
        <v>1</v>
      </c>
      <c r="N85" s="385">
        <v>1</v>
      </c>
      <c r="O85" s="385">
        <v>1</v>
      </c>
      <c r="P85" s="385">
        <v>1</v>
      </c>
      <c r="Q85" s="385">
        <v>1</v>
      </c>
      <c r="R85" s="384">
        <f t="shared" si="1"/>
        <v>12</v>
      </c>
      <c r="S85" s="382" t="s">
        <v>11</v>
      </c>
      <c r="T85" s="382"/>
      <c r="U85" s="382" t="s">
        <v>1163</v>
      </c>
      <c r="V85" s="382" t="s">
        <v>1554</v>
      </c>
      <c r="W85" s="382"/>
      <c r="X85" s="411"/>
      <c r="Y85" s="411"/>
      <c r="Z85" s="411"/>
      <c r="AA85" s="411"/>
      <c r="AB85" s="411"/>
      <c r="AC85" s="411"/>
      <c r="AD85" s="411"/>
      <c r="AE85" s="411"/>
      <c r="AF85" s="412"/>
      <c r="AG85" s="412"/>
      <c r="AH85" s="412"/>
      <c r="AI85" s="412"/>
      <c r="AJ85" s="412"/>
      <c r="AK85" s="412"/>
      <c r="AL85" s="412"/>
      <c r="AM85" s="412"/>
      <c r="AN85" s="412"/>
      <c r="AO85" s="412"/>
      <c r="AP85" s="412"/>
      <c r="AQ85" s="412"/>
      <c r="AR85" s="412"/>
      <c r="AS85" s="412"/>
      <c r="AT85" s="412"/>
      <c r="AU85" s="412"/>
      <c r="AV85" s="412"/>
      <c r="AW85" s="412"/>
      <c r="AX85" s="412"/>
      <c r="AY85" s="412"/>
      <c r="AZ85" s="412"/>
      <c r="BA85" s="412"/>
      <c r="BB85" s="412"/>
      <c r="BC85" s="412"/>
      <c r="BD85" s="412"/>
      <c r="BE85" s="412"/>
      <c r="BF85" s="412"/>
      <c r="BG85" s="412"/>
      <c r="BH85" s="412"/>
      <c r="BI85" s="412"/>
      <c r="BJ85" s="412"/>
      <c r="BK85" s="412"/>
      <c r="BL85" s="412"/>
      <c r="BM85" s="412"/>
      <c r="BN85" s="412"/>
    </row>
    <row r="86" spans="1:66" s="413" customFormat="1" ht="51.75" customHeight="1">
      <c r="A86" s="380"/>
      <c r="B86" s="386"/>
      <c r="C86" s="382"/>
      <c r="D86" s="382" t="s">
        <v>1424</v>
      </c>
      <c r="E86" s="475" t="s">
        <v>1201</v>
      </c>
      <c r="F86" s="382"/>
      <c r="G86" s="382"/>
      <c r="H86" s="382"/>
      <c r="I86" s="382"/>
      <c r="J86" s="382"/>
      <c r="K86" s="382"/>
      <c r="L86" s="382"/>
      <c r="M86" s="382"/>
      <c r="N86" s="385">
        <v>1</v>
      </c>
      <c r="O86" s="385"/>
      <c r="P86" s="385"/>
      <c r="Q86" s="385">
        <v>1</v>
      </c>
      <c r="R86" s="384">
        <f t="shared" si="1"/>
        <v>2</v>
      </c>
      <c r="S86" s="382" t="s">
        <v>950</v>
      </c>
      <c r="T86" s="382" t="s">
        <v>11</v>
      </c>
      <c r="U86" s="382" t="s">
        <v>1141</v>
      </c>
      <c r="V86" s="382" t="s">
        <v>1547</v>
      </c>
      <c r="W86" s="382" t="s">
        <v>1357</v>
      </c>
      <c r="X86" s="411"/>
      <c r="Y86" s="411"/>
      <c r="Z86" s="411"/>
      <c r="AA86" s="411"/>
      <c r="AB86" s="411"/>
      <c r="AC86" s="411"/>
      <c r="AD86" s="411"/>
      <c r="AE86" s="411"/>
      <c r="AF86" s="412"/>
      <c r="AG86" s="412"/>
      <c r="AH86" s="412"/>
      <c r="AI86" s="412"/>
      <c r="AJ86" s="412"/>
      <c r="AK86" s="412"/>
      <c r="AL86" s="412"/>
      <c r="AM86" s="412"/>
      <c r="AN86" s="412"/>
      <c r="AO86" s="412"/>
      <c r="AP86" s="412"/>
      <c r="AQ86" s="412"/>
      <c r="AR86" s="412"/>
      <c r="AS86" s="412"/>
      <c r="AT86" s="412"/>
      <c r="AU86" s="412"/>
      <c r="AV86" s="412"/>
      <c r="AW86" s="412"/>
      <c r="AX86" s="412"/>
      <c r="AY86" s="412"/>
      <c r="AZ86" s="412"/>
      <c r="BA86" s="412"/>
      <c r="BB86" s="412"/>
      <c r="BC86" s="412"/>
      <c r="BD86" s="412"/>
      <c r="BE86" s="412"/>
      <c r="BF86" s="412"/>
      <c r="BG86" s="412"/>
      <c r="BH86" s="412"/>
      <c r="BI86" s="412"/>
      <c r="BJ86" s="412"/>
      <c r="BK86" s="412"/>
      <c r="BL86" s="412"/>
      <c r="BM86" s="412"/>
      <c r="BN86" s="412"/>
    </row>
    <row r="87" spans="1:66" s="411" customFormat="1" ht="84">
      <c r="A87" s="379" t="s">
        <v>1311</v>
      </c>
      <c r="B87" s="382" t="s">
        <v>1312</v>
      </c>
      <c r="C87" s="382" t="s">
        <v>1202</v>
      </c>
      <c r="D87" s="382" t="s">
        <v>1203</v>
      </c>
      <c r="E87" s="475" t="s">
        <v>1204</v>
      </c>
      <c r="F87" s="382"/>
      <c r="G87" s="385"/>
      <c r="H87" s="385">
        <v>1</v>
      </c>
      <c r="I87" s="385"/>
      <c r="J87" s="385"/>
      <c r="K87" s="385">
        <v>1</v>
      </c>
      <c r="L87" s="385"/>
      <c r="M87" s="385"/>
      <c r="N87" s="385">
        <v>1</v>
      </c>
      <c r="O87" s="385"/>
      <c r="P87" s="385"/>
      <c r="Q87" s="385"/>
      <c r="R87" s="384">
        <f t="shared" si="1"/>
        <v>3</v>
      </c>
      <c r="S87" s="382" t="s">
        <v>950</v>
      </c>
      <c r="T87" s="382" t="s">
        <v>959</v>
      </c>
      <c r="U87" s="382"/>
      <c r="V87" s="382" t="s">
        <v>1494</v>
      </c>
      <c r="W87" s="382"/>
    </row>
    <row r="88" spans="1:66" s="413" customFormat="1" ht="50.25" customHeight="1">
      <c r="A88" s="380"/>
      <c r="B88" s="386"/>
      <c r="C88" s="382"/>
      <c r="D88" s="382" t="s">
        <v>1205</v>
      </c>
      <c r="E88" s="475" t="s">
        <v>1358</v>
      </c>
      <c r="F88" s="382"/>
      <c r="G88" s="385"/>
      <c r="H88" s="385">
        <v>1</v>
      </c>
      <c r="I88" s="385"/>
      <c r="J88" s="385"/>
      <c r="K88" s="385">
        <v>1</v>
      </c>
      <c r="L88" s="385"/>
      <c r="M88" s="385"/>
      <c r="N88" s="385">
        <v>1</v>
      </c>
      <c r="O88" s="385"/>
      <c r="P88" s="385"/>
      <c r="Q88" s="385">
        <v>1</v>
      </c>
      <c r="R88" s="384">
        <f t="shared" si="1"/>
        <v>4</v>
      </c>
      <c r="S88" s="382" t="s">
        <v>950</v>
      </c>
      <c r="T88" s="382" t="s">
        <v>958</v>
      </c>
      <c r="U88" s="382"/>
      <c r="V88" s="382" t="s">
        <v>1494</v>
      </c>
      <c r="W88" s="382"/>
      <c r="X88" s="411"/>
      <c r="Y88" s="411"/>
      <c r="Z88" s="411"/>
      <c r="AA88" s="411"/>
      <c r="AB88" s="411"/>
      <c r="AC88" s="411"/>
      <c r="AD88" s="411"/>
      <c r="AE88" s="411"/>
      <c r="AF88" s="412"/>
      <c r="AG88" s="412"/>
      <c r="AH88" s="412"/>
      <c r="AI88" s="412"/>
      <c r="AJ88" s="412"/>
      <c r="AK88" s="412"/>
      <c r="AL88" s="412"/>
      <c r="AM88" s="412"/>
      <c r="AN88" s="412"/>
      <c r="AO88" s="412"/>
      <c r="AP88" s="412"/>
      <c r="AQ88" s="412"/>
      <c r="AR88" s="412"/>
      <c r="AS88" s="412"/>
      <c r="AT88" s="412"/>
      <c r="AU88" s="412"/>
      <c r="AV88" s="412"/>
      <c r="AW88" s="412"/>
      <c r="AX88" s="412"/>
      <c r="AY88" s="412"/>
      <c r="AZ88" s="412"/>
      <c r="BA88" s="412"/>
      <c r="BB88" s="412"/>
      <c r="BC88" s="412"/>
      <c r="BD88" s="412"/>
      <c r="BE88" s="412"/>
      <c r="BF88" s="412"/>
      <c r="BG88" s="412"/>
      <c r="BH88" s="412"/>
      <c r="BI88" s="412"/>
      <c r="BJ88" s="412"/>
      <c r="BK88" s="412"/>
      <c r="BL88" s="412"/>
      <c r="BM88" s="412"/>
      <c r="BN88" s="412"/>
    </row>
    <row r="89" spans="1:66" s="413" customFormat="1" ht="108">
      <c r="A89" s="380" t="s">
        <v>999</v>
      </c>
      <c r="B89" s="386" t="s">
        <v>1313</v>
      </c>
      <c r="C89" s="382" t="s">
        <v>1206</v>
      </c>
      <c r="D89" s="382" t="s">
        <v>1207</v>
      </c>
      <c r="E89" s="475" t="s">
        <v>1359</v>
      </c>
      <c r="F89" s="382"/>
      <c r="G89" s="382"/>
      <c r="H89" s="385">
        <v>1</v>
      </c>
      <c r="I89" s="385">
        <v>1</v>
      </c>
      <c r="J89" s="385">
        <v>1</v>
      </c>
      <c r="K89" s="385">
        <v>1</v>
      </c>
      <c r="L89" s="385">
        <v>1</v>
      </c>
      <c r="M89" s="385">
        <v>1</v>
      </c>
      <c r="N89" s="385">
        <v>1</v>
      </c>
      <c r="O89" s="385">
        <v>1</v>
      </c>
      <c r="P89" s="385">
        <v>1</v>
      </c>
      <c r="Q89" s="385"/>
      <c r="R89" s="384">
        <f t="shared" si="1"/>
        <v>9</v>
      </c>
      <c r="S89" s="382" t="s">
        <v>950</v>
      </c>
      <c r="T89" s="382"/>
      <c r="U89" s="382"/>
      <c r="V89" s="382" t="s">
        <v>1556</v>
      </c>
      <c r="W89" s="382"/>
      <c r="X89" s="411"/>
      <c r="Y89" s="411"/>
      <c r="Z89" s="411"/>
      <c r="AA89" s="411"/>
      <c r="AB89" s="411"/>
      <c r="AC89" s="411"/>
      <c r="AD89" s="411"/>
      <c r="AE89" s="411"/>
      <c r="AF89" s="412"/>
      <c r="AG89" s="412"/>
      <c r="AH89" s="412"/>
      <c r="AI89" s="412"/>
      <c r="AJ89" s="412"/>
      <c r="AK89" s="412"/>
      <c r="AL89" s="412"/>
      <c r="AM89" s="412"/>
      <c r="AN89" s="412"/>
      <c r="AO89" s="412"/>
      <c r="AP89" s="412"/>
      <c r="AQ89" s="412"/>
      <c r="AR89" s="412"/>
      <c r="AS89" s="412"/>
      <c r="AT89" s="412"/>
      <c r="AU89" s="412"/>
      <c r="AV89" s="412"/>
      <c r="AW89" s="412"/>
      <c r="AX89" s="412"/>
      <c r="AY89" s="412"/>
      <c r="AZ89" s="412"/>
      <c r="BA89" s="412"/>
      <c r="BB89" s="412"/>
      <c r="BC89" s="412"/>
      <c r="BD89" s="412"/>
      <c r="BE89" s="412"/>
      <c r="BF89" s="412"/>
      <c r="BG89" s="412"/>
      <c r="BH89" s="412"/>
      <c r="BI89" s="412"/>
      <c r="BJ89" s="412"/>
      <c r="BK89" s="412"/>
      <c r="BL89" s="412"/>
      <c r="BM89" s="412"/>
      <c r="BN89" s="412"/>
    </row>
    <row r="90" spans="1:66" s="413" customFormat="1" ht="38.25">
      <c r="A90" s="380"/>
      <c r="B90" s="386"/>
      <c r="C90" s="382"/>
      <c r="D90" s="382" t="s">
        <v>1208</v>
      </c>
      <c r="E90" s="475" t="s">
        <v>1360</v>
      </c>
      <c r="F90" s="382"/>
      <c r="G90" s="385"/>
      <c r="H90" s="385"/>
      <c r="I90" s="385"/>
      <c r="J90" s="385"/>
      <c r="K90" s="385"/>
      <c r="L90" s="385"/>
      <c r="M90" s="385"/>
      <c r="N90" s="385">
        <v>1</v>
      </c>
      <c r="O90" s="385"/>
      <c r="P90" s="385"/>
      <c r="Q90" s="385"/>
      <c r="R90" s="384">
        <f t="shared" si="1"/>
        <v>1</v>
      </c>
      <c r="S90" s="382" t="s">
        <v>958</v>
      </c>
      <c r="T90" s="382"/>
      <c r="U90" s="382"/>
      <c r="V90" s="382" t="s">
        <v>1556</v>
      </c>
      <c r="W90" s="382"/>
      <c r="X90" s="411"/>
      <c r="Y90" s="411"/>
      <c r="Z90" s="411"/>
      <c r="AA90" s="411"/>
      <c r="AB90" s="411"/>
      <c r="AC90" s="411"/>
      <c r="AD90" s="411"/>
      <c r="AE90" s="411"/>
      <c r="AF90" s="412"/>
      <c r="AG90" s="412"/>
      <c r="AH90" s="412"/>
      <c r="AI90" s="412"/>
      <c r="AJ90" s="412"/>
      <c r="AK90" s="412"/>
      <c r="AL90" s="412"/>
      <c r="AM90" s="412"/>
      <c r="AN90" s="412"/>
      <c r="AO90" s="412"/>
      <c r="AP90" s="412"/>
      <c r="AQ90" s="412"/>
      <c r="AR90" s="412"/>
      <c r="AS90" s="412"/>
      <c r="AT90" s="412"/>
      <c r="AU90" s="412"/>
      <c r="AV90" s="412"/>
      <c r="AW90" s="412"/>
      <c r="AX90" s="412"/>
      <c r="AY90" s="412"/>
      <c r="AZ90" s="412"/>
      <c r="BA90" s="412"/>
      <c r="BB90" s="412"/>
      <c r="BC90" s="412"/>
      <c r="BD90" s="412"/>
      <c r="BE90" s="412"/>
      <c r="BF90" s="412"/>
      <c r="BG90" s="412"/>
      <c r="BH90" s="412"/>
      <c r="BI90" s="412"/>
      <c r="BJ90" s="412"/>
      <c r="BK90" s="412"/>
      <c r="BL90" s="412"/>
      <c r="BM90" s="412"/>
      <c r="BN90" s="412"/>
    </row>
    <row r="91" spans="1:66" s="413" customFormat="1" ht="25.5">
      <c r="A91" s="380"/>
      <c r="B91" s="386"/>
      <c r="C91" s="382"/>
      <c r="D91" s="382" t="s">
        <v>1209</v>
      </c>
      <c r="E91" s="475" t="s">
        <v>1210</v>
      </c>
      <c r="F91" s="382"/>
      <c r="G91" s="385"/>
      <c r="H91" s="385"/>
      <c r="I91" s="385"/>
      <c r="J91" s="385"/>
      <c r="K91" s="385"/>
      <c r="L91" s="385"/>
      <c r="M91" s="385"/>
      <c r="N91" s="385"/>
      <c r="O91" s="385"/>
      <c r="P91" s="385">
        <v>1</v>
      </c>
      <c r="Q91" s="385"/>
      <c r="R91" s="384">
        <f t="shared" si="1"/>
        <v>1</v>
      </c>
      <c r="S91" s="382" t="s">
        <v>953</v>
      </c>
      <c r="T91" s="382"/>
      <c r="U91" s="382"/>
      <c r="V91" s="382" t="s">
        <v>1556</v>
      </c>
      <c r="W91" s="382"/>
      <c r="X91" s="411"/>
      <c r="Y91" s="411"/>
      <c r="Z91" s="411"/>
      <c r="AA91" s="411"/>
      <c r="AB91" s="411"/>
      <c r="AC91" s="411"/>
      <c r="AD91" s="411"/>
      <c r="AE91" s="411"/>
      <c r="AF91" s="412"/>
      <c r="AG91" s="412"/>
      <c r="AH91" s="412"/>
      <c r="AI91" s="412"/>
      <c r="AJ91" s="412"/>
      <c r="AK91" s="412"/>
      <c r="AL91" s="412"/>
      <c r="AM91" s="412"/>
      <c r="AN91" s="412"/>
      <c r="AO91" s="412"/>
      <c r="AP91" s="412"/>
      <c r="AQ91" s="412"/>
      <c r="AR91" s="412"/>
      <c r="AS91" s="412"/>
      <c r="AT91" s="412"/>
      <c r="AU91" s="412"/>
      <c r="AV91" s="412"/>
      <c r="AW91" s="412"/>
      <c r="AX91" s="412"/>
      <c r="AY91" s="412"/>
      <c r="AZ91" s="412"/>
      <c r="BA91" s="412"/>
      <c r="BB91" s="412"/>
      <c r="BC91" s="412"/>
      <c r="BD91" s="412"/>
      <c r="BE91" s="412"/>
      <c r="BF91" s="412"/>
      <c r="BG91" s="412"/>
      <c r="BH91" s="412"/>
      <c r="BI91" s="412"/>
      <c r="BJ91" s="412"/>
      <c r="BK91" s="412"/>
      <c r="BL91" s="412"/>
      <c r="BM91" s="412"/>
      <c r="BN91" s="412"/>
    </row>
    <row r="92" spans="1:66" s="413" customFormat="1" ht="36">
      <c r="A92" s="380"/>
      <c r="B92" s="386"/>
      <c r="C92" s="382" t="s">
        <v>1211</v>
      </c>
      <c r="D92" s="382" t="s">
        <v>1212</v>
      </c>
      <c r="E92" s="475" t="s">
        <v>1575</v>
      </c>
      <c r="F92" s="382"/>
      <c r="G92" s="385"/>
      <c r="H92" s="385"/>
      <c r="I92" s="385">
        <v>1</v>
      </c>
      <c r="J92" s="385"/>
      <c r="K92" s="385"/>
      <c r="L92" s="385">
        <v>1</v>
      </c>
      <c r="M92" s="385"/>
      <c r="N92" s="385"/>
      <c r="O92" s="385">
        <v>1</v>
      </c>
      <c r="P92" s="385"/>
      <c r="Q92" s="385"/>
      <c r="R92" s="384">
        <f t="shared" si="1"/>
        <v>3</v>
      </c>
      <c r="S92" s="382" t="s">
        <v>959</v>
      </c>
      <c r="T92" s="382" t="s">
        <v>950</v>
      </c>
      <c r="U92" s="382"/>
      <c r="V92" s="382" t="s">
        <v>1556</v>
      </c>
      <c r="W92" s="382"/>
      <c r="X92" s="411"/>
      <c r="Y92" s="411"/>
      <c r="Z92" s="411"/>
      <c r="AA92" s="411"/>
      <c r="AB92" s="411"/>
      <c r="AC92" s="411"/>
      <c r="AD92" s="411"/>
      <c r="AE92" s="411"/>
      <c r="AF92" s="412"/>
      <c r="AG92" s="412"/>
      <c r="AH92" s="412"/>
      <c r="AI92" s="412"/>
      <c r="AJ92" s="412"/>
      <c r="AK92" s="412"/>
      <c r="AL92" s="412"/>
      <c r="AM92" s="412"/>
      <c r="AN92" s="412"/>
      <c r="AO92" s="412"/>
      <c r="AP92" s="412"/>
      <c r="AQ92" s="412"/>
      <c r="AR92" s="412"/>
      <c r="AS92" s="412"/>
      <c r="AT92" s="412"/>
      <c r="AU92" s="412"/>
      <c r="AV92" s="412"/>
      <c r="AW92" s="412"/>
      <c r="AX92" s="412"/>
      <c r="AY92" s="412"/>
      <c r="AZ92" s="412"/>
      <c r="BA92" s="412"/>
      <c r="BB92" s="412"/>
      <c r="BC92" s="412"/>
      <c r="BD92" s="412"/>
      <c r="BE92" s="412"/>
      <c r="BF92" s="412"/>
      <c r="BG92" s="412"/>
      <c r="BH92" s="412"/>
      <c r="BI92" s="412"/>
      <c r="BJ92" s="412"/>
      <c r="BK92" s="412"/>
      <c r="BL92" s="412"/>
      <c r="BM92" s="412"/>
      <c r="BN92" s="412"/>
    </row>
    <row r="93" spans="1:66" s="413" customFormat="1" ht="25.5">
      <c r="A93" s="380"/>
      <c r="B93" s="386"/>
      <c r="C93" s="382"/>
      <c r="D93" s="382" t="s">
        <v>1469</v>
      </c>
      <c r="E93" s="475" t="s">
        <v>1378</v>
      </c>
      <c r="F93" s="382"/>
      <c r="G93" s="385"/>
      <c r="H93" s="385"/>
      <c r="I93" s="385"/>
      <c r="J93" s="385"/>
      <c r="K93" s="385">
        <v>1</v>
      </c>
      <c r="L93" s="385"/>
      <c r="M93" s="385"/>
      <c r="N93" s="385"/>
      <c r="O93" s="385"/>
      <c r="P93" s="385"/>
      <c r="Q93" s="385"/>
      <c r="R93" s="384">
        <f>+F93+G93+H93+I93+J93+K93+L93+M93+N93+O93+P93+Q93</f>
        <v>1</v>
      </c>
      <c r="S93" s="382" t="s">
        <v>11</v>
      </c>
      <c r="T93" s="382"/>
      <c r="U93" s="382" t="s">
        <v>1379</v>
      </c>
      <c r="V93" s="382" t="s">
        <v>1556</v>
      </c>
      <c r="W93" s="382"/>
      <c r="X93" s="411"/>
      <c r="Y93" s="411"/>
      <c r="Z93" s="411"/>
      <c r="AA93" s="411"/>
      <c r="AB93" s="411"/>
      <c r="AC93" s="411"/>
      <c r="AD93" s="411"/>
      <c r="AE93" s="411"/>
      <c r="AF93" s="412"/>
      <c r="AG93" s="412"/>
      <c r="AH93" s="412"/>
      <c r="AI93" s="412"/>
      <c r="AJ93" s="412"/>
      <c r="AK93" s="412"/>
      <c r="AL93" s="412"/>
      <c r="AM93" s="412"/>
      <c r="AN93" s="412"/>
      <c r="AO93" s="412"/>
      <c r="AP93" s="412"/>
      <c r="AQ93" s="412"/>
      <c r="AR93" s="412"/>
      <c r="AS93" s="412"/>
      <c r="AT93" s="412"/>
      <c r="AU93" s="412"/>
      <c r="AV93" s="412"/>
      <c r="AW93" s="412"/>
      <c r="AX93" s="412"/>
      <c r="AY93" s="412"/>
      <c r="AZ93" s="412"/>
      <c r="BA93" s="412"/>
      <c r="BB93" s="412"/>
      <c r="BC93" s="412"/>
      <c r="BD93" s="412"/>
      <c r="BE93" s="412"/>
      <c r="BF93" s="412"/>
      <c r="BG93" s="412"/>
      <c r="BH93" s="412"/>
      <c r="BI93" s="412"/>
      <c r="BJ93" s="412"/>
      <c r="BK93" s="412"/>
      <c r="BL93" s="412"/>
      <c r="BM93" s="412"/>
      <c r="BN93" s="412"/>
    </row>
    <row r="94" spans="1:66" s="411" customFormat="1" ht="72">
      <c r="A94" s="379"/>
      <c r="B94" s="382"/>
      <c r="C94" s="382"/>
      <c r="D94" s="382" t="s">
        <v>1470</v>
      </c>
      <c r="E94" s="475" t="s">
        <v>1251</v>
      </c>
      <c r="F94" s="382"/>
      <c r="G94" s="385"/>
      <c r="H94" s="385"/>
      <c r="I94" s="385"/>
      <c r="J94" s="385"/>
      <c r="K94" s="385"/>
      <c r="L94" s="385"/>
      <c r="M94" s="385"/>
      <c r="N94" s="385">
        <v>1</v>
      </c>
      <c r="O94" s="385"/>
      <c r="P94" s="385"/>
      <c r="Q94" s="385"/>
      <c r="R94" s="384">
        <f>+F94+G94+H94+I94+J94+K94+L94+M94+N94+O94+P94+Q94</f>
        <v>1</v>
      </c>
      <c r="S94" s="382" t="s">
        <v>1576</v>
      </c>
      <c r="T94" s="382" t="s">
        <v>11</v>
      </c>
      <c r="U94" s="382" t="s">
        <v>1252</v>
      </c>
      <c r="V94" s="382" t="s">
        <v>1556</v>
      </c>
      <c r="W94" s="382" t="s">
        <v>1253</v>
      </c>
    </row>
    <row r="95" spans="1:66" s="411" customFormat="1" ht="84">
      <c r="A95" s="388" t="s">
        <v>999</v>
      </c>
      <c r="B95" s="400"/>
      <c r="C95" s="400" t="s">
        <v>1213</v>
      </c>
      <c r="D95" s="400" t="s">
        <v>1214</v>
      </c>
      <c r="E95" s="475" t="s">
        <v>1215</v>
      </c>
      <c r="F95" s="400"/>
      <c r="G95" s="452"/>
      <c r="H95" s="452">
        <v>1</v>
      </c>
      <c r="I95" s="452"/>
      <c r="J95" s="452"/>
      <c r="K95" s="452">
        <v>1</v>
      </c>
      <c r="L95" s="452"/>
      <c r="M95" s="452"/>
      <c r="N95" s="452">
        <v>1</v>
      </c>
      <c r="O95" s="452"/>
      <c r="P95" s="452"/>
      <c r="Q95" s="452">
        <v>1</v>
      </c>
      <c r="R95" s="451">
        <f t="shared" si="1"/>
        <v>4</v>
      </c>
      <c r="S95" s="400" t="s">
        <v>11</v>
      </c>
      <c r="T95" s="400"/>
      <c r="U95" s="400" t="s">
        <v>1361</v>
      </c>
      <c r="V95" s="400" t="s">
        <v>1556</v>
      </c>
      <c r="W95" s="400" t="s">
        <v>1362</v>
      </c>
    </row>
    <row r="96" spans="1:66" s="413" customFormat="1" ht="36">
      <c r="A96" s="380"/>
      <c r="B96" s="386"/>
      <c r="C96" s="382"/>
      <c r="D96" s="382" t="s">
        <v>1577</v>
      </c>
      <c r="E96" s="475" t="s">
        <v>1217</v>
      </c>
      <c r="F96" s="382"/>
      <c r="G96" s="385"/>
      <c r="H96" s="385">
        <v>1</v>
      </c>
      <c r="I96" s="385"/>
      <c r="J96" s="385"/>
      <c r="K96" s="385">
        <v>1</v>
      </c>
      <c r="L96" s="385"/>
      <c r="M96" s="385"/>
      <c r="N96" s="385">
        <v>1</v>
      </c>
      <c r="O96" s="385"/>
      <c r="P96" s="385"/>
      <c r="Q96" s="385">
        <v>1</v>
      </c>
      <c r="R96" s="384">
        <f t="shared" si="1"/>
        <v>4</v>
      </c>
      <c r="S96" s="382" t="s">
        <v>958</v>
      </c>
      <c r="T96" s="382"/>
      <c r="U96" s="382"/>
      <c r="V96" s="382" t="s">
        <v>1555</v>
      </c>
      <c r="W96" s="382" t="s">
        <v>1363</v>
      </c>
      <c r="X96" s="411"/>
      <c r="Y96" s="411"/>
      <c r="Z96" s="411"/>
      <c r="AA96" s="411"/>
      <c r="AB96" s="411"/>
      <c r="AC96" s="411"/>
      <c r="AD96" s="411"/>
      <c r="AE96" s="411"/>
      <c r="AF96" s="412"/>
      <c r="AG96" s="412"/>
      <c r="AH96" s="412"/>
      <c r="AI96" s="412"/>
      <c r="AJ96" s="412"/>
      <c r="AK96" s="412"/>
      <c r="AL96" s="412"/>
      <c r="AM96" s="412"/>
      <c r="AN96" s="412"/>
      <c r="AO96" s="412"/>
      <c r="AP96" s="412"/>
      <c r="AQ96" s="412"/>
      <c r="AR96" s="412"/>
      <c r="AS96" s="412"/>
      <c r="AT96" s="412"/>
      <c r="AU96" s="412"/>
      <c r="AV96" s="412"/>
      <c r="AW96" s="412"/>
      <c r="AX96" s="412"/>
      <c r="AY96" s="412"/>
      <c r="AZ96" s="412"/>
      <c r="BA96" s="412"/>
      <c r="BB96" s="412"/>
      <c r="BC96" s="412"/>
      <c r="BD96" s="412"/>
      <c r="BE96" s="412"/>
      <c r="BF96" s="412"/>
      <c r="BG96" s="412"/>
      <c r="BH96" s="412"/>
      <c r="BI96" s="412"/>
      <c r="BJ96" s="412"/>
      <c r="BK96" s="412"/>
      <c r="BL96" s="412"/>
      <c r="BM96" s="412"/>
      <c r="BN96" s="412"/>
    </row>
    <row r="97" spans="1:66" s="413" customFormat="1" ht="48">
      <c r="A97" s="380"/>
      <c r="B97" s="386"/>
      <c r="C97" s="382"/>
      <c r="D97" s="382" t="s">
        <v>1218</v>
      </c>
      <c r="E97" s="475" t="s">
        <v>1219</v>
      </c>
      <c r="F97" s="382"/>
      <c r="G97" s="385"/>
      <c r="H97" s="385">
        <v>1</v>
      </c>
      <c r="I97" s="385"/>
      <c r="J97" s="385"/>
      <c r="K97" s="385">
        <v>1</v>
      </c>
      <c r="L97" s="385"/>
      <c r="M97" s="385"/>
      <c r="N97" s="385">
        <v>1</v>
      </c>
      <c r="O97" s="385"/>
      <c r="P97" s="385"/>
      <c r="Q97" s="385">
        <v>1</v>
      </c>
      <c r="R97" s="384">
        <f t="shared" si="1"/>
        <v>4</v>
      </c>
      <c r="S97" s="382" t="s">
        <v>11</v>
      </c>
      <c r="T97" s="382"/>
      <c r="U97" s="382" t="s">
        <v>1364</v>
      </c>
      <c r="V97" s="382" t="s">
        <v>1555</v>
      </c>
      <c r="W97" s="382" t="s">
        <v>1365</v>
      </c>
      <c r="X97" s="411"/>
      <c r="Y97" s="411"/>
      <c r="Z97" s="411"/>
      <c r="AA97" s="411"/>
      <c r="AB97" s="411"/>
      <c r="AC97" s="411"/>
      <c r="AD97" s="411"/>
      <c r="AE97" s="411"/>
      <c r="AF97" s="412"/>
      <c r="AG97" s="412"/>
      <c r="AH97" s="412"/>
      <c r="AI97" s="412"/>
      <c r="AJ97" s="412"/>
      <c r="AK97" s="412"/>
      <c r="AL97" s="412"/>
      <c r="AM97" s="412"/>
      <c r="AN97" s="412"/>
      <c r="AO97" s="412"/>
      <c r="AP97" s="412"/>
      <c r="AQ97" s="412"/>
      <c r="AR97" s="412"/>
      <c r="AS97" s="412"/>
      <c r="AT97" s="412"/>
      <c r="AU97" s="412"/>
      <c r="AV97" s="412"/>
      <c r="AW97" s="412"/>
      <c r="AX97" s="412"/>
      <c r="AY97" s="412"/>
      <c r="AZ97" s="412"/>
      <c r="BA97" s="412"/>
      <c r="BB97" s="412"/>
      <c r="BC97" s="412"/>
      <c r="BD97" s="412"/>
      <c r="BE97" s="412"/>
      <c r="BF97" s="412"/>
      <c r="BG97" s="412"/>
      <c r="BH97" s="412"/>
      <c r="BI97" s="412"/>
      <c r="BJ97" s="412"/>
      <c r="BK97" s="412"/>
      <c r="BL97" s="412"/>
      <c r="BM97" s="412"/>
      <c r="BN97" s="412"/>
    </row>
    <row r="98" spans="1:66" s="413" customFormat="1" ht="38.25">
      <c r="A98" s="380"/>
      <c r="B98" s="386"/>
      <c r="C98" s="382"/>
      <c r="D98" s="382" t="s">
        <v>1220</v>
      </c>
      <c r="E98" s="475" t="s">
        <v>1221</v>
      </c>
      <c r="F98" s="382"/>
      <c r="G98" s="385"/>
      <c r="H98" s="385">
        <v>1</v>
      </c>
      <c r="I98" s="385"/>
      <c r="J98" s="385"/>
      <c r="K98" s="385">
        <v>1</v>
      </c>
      <c r="L98" s="385"/>
      <c r="M98" s="385"/>
      <c r="N98" s="385">
        <v>1</v>
      </c>
      <c r="O98" s="385"/>
      <c r="P98" s="385"/>
      <c r="Q98" s="385">
        <v>1</v>
      </c>
      <c r="R98" s="384">
        <f t="shared" si="1"/>
        <v>4</v>
      </c>
      <c r="S98" s="382" t="s">
        <v>958</v>
      </c>
      <c r="T98" s="382" t="s">
        <v>11</v>
      </c>
      <c r="U98" s="385" t="s">
        <v>1364</v>
      </c>
      <c r="V98" s="382" t="s">
        <v>1555</v>
      </c>
      <c r="W98" s="382" t="s">
        <v>1366</v>
      </c>
      <c r="X98" s="411"/>
      <c r="Y98" s="411"/>
      <c r="Z98" s="411"/>
      <c r="AA98" s="411"/>
      <c r="AB98" s="411"/>
      <c r="AC98" s="411"/>
      <c r="AD98" s="411"/>
      <c r="AE98" s="411"/>
      <c r="AF98" s="412"/>
      <c r="AG98" s="412"/>
      <c r="AH98" s="412"/>
      <c r="AI98" s="412"/>
      <c r="AJ98" s="412"/>
      <c r="AK98" s="412"/>
      <c r="AL98" s="412"/>
      <c r="AM98" s="412"/>
      <c r="AN98" s="412"/>
      <c r="AO98" s="412"/>
      <c r="AP98" s="412"/>
      <c r="AQ98" s="412"/>
      <c r="AR98" s="412"/>
      <c r="AS98" s="412"/>
      <c r="AT98" s="412"/>
      <c r="AU98" s="412"/>
      <c r="AV98" s="412"/>
      <c r="AW98" s="412"/>
      <c r="AX98" s="412"/>
      <c r="AY98" s="412"/>
      <c r="AZ98" s="412"/>
      <c r="BA98" s="412"/>
      <c r="BB98" s="412"/>
      <c r="BC98" s="412"/>
      <c r="BD98" s="412"/>
      <c r="BE98" s="412"/>
      <c r="BF98" s="412"/>
      <c r="BG98" s="412"/>
      <c r="BH98" s="412"/>
      <c r="BI98" s="412"/>
      <c r="BJ98" s="412"/>
      <c r="BK98" s="412"/>
      <c r="BL98" s="412"/>
      <c r="BM98" s="412"/>
      <c r="BN98" s="412"/>
    </row>
    <row r="99" spans="1:66" s="413" customFormat="1" ht="36">
      <c r="A99" s="380"/>
      <c r="B99" s="386"/>
      <c r="C99" s="382"/>
      <c r="D99" s="382" t="s">
        <v>1222</v>
      </c>
      <c r="E99" s="475" t="s">
        <v>1223</v>
      </c>
      <c r="F99" s="382"/>
      <c r="G99" s="385"/>
      <c r="H99" s="385">
        <v>1</v>
      </c>
      <c r="I99" s="385"/>
      <c r="J99" s="385"/>
      <c r="K99" s="385">
        <v>1</v>
      </c>
      <c r="L99" s="385"/>
      <c r="M99" s="385"/>
      <c r="N99" s="385">
        <v>1</v>
      </c>
      <c r="O99" s="385"/>
      <c r="P99" s="385"/>
      <c r="Q99" s="385">
        <v>1</v>
      </c>
      <c r="R99" s="384">
        <f t="shared" si="1"/>
        <v>4</v>
      </c>
      <c r="S99" s="382" t="s">
        <v>11</v>
      </c>
      <c r="T99" s="382"/>
      <c r="U99" s="382" t="s">
        <v>1367</v>
      </c>
      <c r="V99" s="382" t="s">
        <v>1555</v>
      </c>
      <c r="W99" s="382" t="s">
        <v>1366</v>
      </c>
      <c r="X99" s="411"/>
      <c r="Y99" s="411"/>
      <c r="Z99" s="411"/>
      <c r="AA99" s="411"/>
      <c r="AB99" s="411"/>
      <c r="AC99" s="411"/>
      <c r="AD99" s="411"/>
      <c r="AE99" s="411"/>
      <c r="AF99" s="412"/>
      <c r="AG99" s="412"/>
      <c r="AH99" s="412"/>
      <c r="AI99" s="412"/>
      <c r="AJ99" s="412"/>
      <c r="AK99" s="412"/>
      <c r="AL99" s="412"/>
      <c r="AM99" s="412"/>
      <c r="AN99" s="412"/>
      <c r="AO99" s="412"/>
      <c r="AP99" s="412"/>
      <c r="AQ99" s="412"/>
      <c r="AR99" s="412"/>
      <c r="AS99" s="412"/>
      <c r="AT99" s="412"/>
      <c r="AU99" s="412"/>
      <c r="AV99" s="412"/>
      <c r="AW99" s="412"/>
      <c r="AX99" s="412"/>
      <c r="AY99" s="412"/>
      <c r="AZ99" s="412"/>
      <c r="BA99" s="412"/>
      <c r="BB99" s="412"/>
      <c r="BC99" s="412"/>
      <c r="BD99" s="412"/>
      <c r="BE99" s="412"/>
      <c r="BF99" s="412"/>
      <c r="BG99" s="412"/>
      <c r="BH99" s="412"/>
      <c r="BI99" s="412"/>
      <c r="BJ99" s="412"/>
      <c r="BK99" s="412"/>
      <c r="BL99" s="412"/>
      <c r="BM99" s="412"/>
      <c r="BN99" s="412"/>
    </row>
    <row r="100" spans="1:66" s="413" customFormat="1" ht="60">
      <c r="A100" s="380"/>
      <c r="B100" s="386"/>
      <c r="C100" s="382"/>
      <c r="D100" s="382" t="s">
        <v>1224</v>
      </c>
      <c r="E100" s="475" t="s">
        <v>1368</v>
      </c>
      <c r="F100" s="382"/>
      <c r="G100" s="385"/>
      <c r="H100" s="385"/>
      <c r="I100" s="385"/>
      <c r="J100" s="385"/>
      <c r="K100" s="385">
        <v>1</v>
      </c>
      <c r="L100" s="385"/>
      <c r="M100" s="385"/>
      <c r="N100" s="385"/>
      <c r="O100" s="385"/>
      <c r="P100" s="385"/>
      <c r="Q100" s="385">
        <v>1</v>
      </c>
      <c r="R100" s="384">
        <f t="shared" si="1"/>
        <v>2</v>
      </c>
      <c r="S100" s="382" t="s">
        <v>949</v>
      </c>
      <c r="T100" s="382"/>
      <c r="U100" s="385"/>
      <c r="V100" s="382" t="s">
        <v>1555</v>
      </c>
      <c r="W100" s="382" t="s">
        <v>1369</v>
      </c>
      <c r="X100" s="411"/>
      <c r="Y100" s="411"/>
      <c r="Z100" s="411"/>
      <c r="AA100" s="411"/>
      <c r="AB100" s="411"/>
      <c r="AC100" s="411"/>
      <c r="AD100" s="411"/>
      <c r="AE100" s="411"/>
      <c r="AF100" s="412"/>
      <c r="AG100" s="412"/>
      <c r="AH100" s="412"/>
      <c r="AI100" s="412"/>
      <c r="AJ100" s="412"/>
      <c r="AK100" s="412"/>
      <c r="AL100" s="412"/>
      <c r="AM100" s="412"/>
      <c r="AN100" s="412"/>
      <c r="AO100" s="412"/>
      <c r="AP100" s="412"/>
      <c r="AQ100" s="412"/>
      <c r="AR100" s="412"/>
      <c r="AS100" s="412"/>
      <c r="AT100" s="412"/>
      <c r="AU100" s="412"/>
      <c r="AV100" s="412"/>
      <c r="AW100" s="412"/>
      <c r="AX100" s="412"/>
      <c r="AY100" s="412"/>
      <c r="AZ100" s="412"/>
      <c r="BA100" s="412"/>
      <c r="BB100" s="412"/>
      <c r="BC100" s="412"/>
      <c r="BD100" s="412"/>
      <c r="BE100" s="412"/>
      <c r="BF100" s="412"/>
      <c r="BG100" s="412"/>
      <c r="BH100" s="412"/>
      <c r="BI100" s="412"/>
      <c r="BJ100" s="412"/>
      <c r="BK100" s="412"/>
      <c r="BL100" s="412"/>
      <c r="BM100" s="412"/>
      <c r="BN100" s="412"/>
    </row>
    <row r="101" spans="1:66" s="413" customFormat="1" ht="84">
      <c r="A101" s="380"/>
      <c r="B101" s="386"/>
      <c r="C101" s="382"/>
      <c r="D101" s="382" t="s">
        <v>1225</v>
      </c>
      <c r="E101" s="475" t="s">
        <v>1370</v>
      </c>
      <c r="F101" s="382"/>
      <c r="G101" s="385"/>
      <c r="H101" s="385">
        <v>1</v>
      </c>
      <c r="I101" s="385"/>
      <c r="J101" s="385"/>
      <c r="K101" s="385">
        <v>1</v>
      </c>
      <c r="L101" s="385"/>
      <c r="M101" s="385"/>
      <c r="N101" s="385">
        <v>1</v>
      </c>
      <c r="O101" s="385"/>
      <c r="P101" s="385"/>
      <c r="Q101" s="385">
        <v>1</v>
      </c>
      <c r="R101" s="384">
        <f t="shared" si="1"/>
        <v>4</v>
      </c>
      <c r="S101" s="382" t="s">
        <v>11</v>
      </c>
      <c r="T101" s="382"/>
      <c r="U101" s="382" t="s">
        <v>1226</v>
      </c>
      <c r="V101" s="382" t="s">
        <v>1556</v>
      </c>
      <c r="W101" s="382"/>
      <c r="X101" s="411"/>
      <c r="Y101" s="411"/>
      <c r="Z101" s="411"/>
      <c r="AA101" s="411"/>
      <c r="AB101" s="411"/>
      <c r="AC101" s="411"/>
      <c r="AD101" s="411"/>
      <c r="AE101" s="411"/>
      <c r="AF101" s="412"/>
      <c r="AG101" s="412"/>
      <c r="AH101" s="412"/>
      <c r="AI101" s="412"/>
      <c r="AJ101" s="412"/>
      <c r="AK101" s="412"/>
      <c r="AL101" s="412"/>
      <c r="AM101" s="412"/>
      <c r="AN101" s="412"/>
      <c r="AO101" s="412"/>
      <c r="AP101" s="412"/>
      <c r="AQ101" s="412"/>
      <c r="AR101" s="412"/>
      <c r="AS101" s="412"/>
      <c r="AT101" s="412"/>
      <c r="AU101" s="412"/>
      <c r="AV101" s="412"/>
      <c r="AW101" s="412"/>
      <c r="AX101" s="412"/>
      <c r="AY101" s="412"/>
      <c r="AZ101" s="412"/>
      <c r="BA101" s="412"/>
      <c r="BB101" s="412"/>
      <c r="BC101" s="412"/>
      <c r="BD101" s="412"/>
      <c r="BE101" s="412"/>
      <c r="BF101" s="412"/>
      <c r="BG101" s="412"/>
      <c r="BH101" s="412"/>
      <c r="BI101" s="412"/>
      <c r="BJ101" s="412"/>
      <c r="BK101" s="412"/>
      <c r="BL101" s="412"/>
      <c r="BM101" s="412"/>
      <c r="BN101" s="412"/>
    </row>
    <row r="102" spans="1:66" s="467" customFormat="1" ht="50.25" customHeight="1">
      <c r="A102" s="476" t="s">
        <v>999</v>
      </c>
      <c r="B102" s="490"/>
      <c r="C102" s="477" t="s">
        <v>1425</v>
      </c>
      <c r="D102" s="477" t="s">
        <v>1426</v>
      </c>
      <c r="E102" s="475" t="s">
        <v>1584</v>
      </c>
      <c r="F102" s="477"/>
      <c r="G102" s="477"/>
      <c r="H102" s="477"/>
      <c r="I102" s="477">
        <v>1</v>
      </c>
      <c r="J102" s="477"/>
      <c r="K102" s="477"/>
      <c r="L102" s="477"/>
      <c r="M102" s="477"/>
      <c r="N102" s="477"/>
      <c r="O102" s="477"/>
      <c r="P102" s="477"/>
      <c r="Q102" s="477"/>
      <c r="R102" s="484">
        <f t="shared" si="1"/>
        <v>1</v>
      </c>
      <c r="S102" s="477" t="s">
        <v>958</v>
      </c>
      <c r="T102" s="477"/>
      <c r="U102" s="477" t="s">
        <v>1371</v>
      </c>
      <c r="V102" s="477" t="s">
        <v>1493</v>
      </c>
      <c r="W102" s="461"/>
    </row>
    <row r="103" spans="1:66" s="467" customFormat="1" ht="46.5" customHeight="1">
      <c r="A103" s="476"/>
      <c r="B103" s="490"/>
      <c r="C103" s="477"/>
      <c r="D103" s="477" t="s">
        <v>1427</v>
      </c>
      <c r="E103" s="475" t="s">
        <v>1583</v>
      </c>
      <c r="F103" s="477"/>
      <c r="G103" s="477"/>
      <c r="H103" s="477"/>
      <c r="I103" s="477"/>
      <c r="J103" s="477">
        <v>1</v>
      </c>
      <c r="K103" s="477"/>
      <c r="L103" s="477"/>
      <c r="M103" s="477"/>
      <c r="N103" s="477"/>
      <c r="O103" s="477"/>
      <c r="P103" s="477">
        <v>1</v>
      </c>
      <c r="Q103" s="477"/>
      <c r="R103" s="484">
        <f t="shared" si="1"/>
        <v>2</v>
      </c>
      <c r="S103" s="477"/>
      <c r="T103" s="477" t="s">
        <v>953</v>
      </c>
      <c r="U103" s="477"/>
      <c r="V103" s="477" t="s">
        <v>1493</v>
      </c>
      <c r="W103" s="460"/>
    </row>
    <row r="104" spans="1:66" s="467" customFormat="1" ht="42.75" customHeight="1">
      <c r="A104" s="476"/>
      <c r="B104" s="490"/>
      <c r="C104" s="477"/>
      <c r="D104" s="477" t="s">
        <v>1428</v>
      </c>
      <c r="E104" s="475" t="s">
        <v>1585</v>
      </c>
      <c r="F104" s="477"/>
      <c r="G104" s="477"/>
      <c r="H104" s="477"/>
      <c r="I104" s="477"/>
      <c r="J104" s="477"/>
      <c r="K104" s="477">
        <v>1</v>
      </c>
      <c r="L104" s="477"/>
      <c r="M104" s="477"/>
      <c r="N104" s="477"/>
      <c r="O104" s="477"/>
      <c r="P104" s="477"/>
      <c r="Q104" s="477">
        <v>1</v>
      </c>
      <c r="R104" s="484">
        <f t="shared" si="1"/>
        <v>2</v>
      </c>
      <c r="S104" s="477" t="s">
        <v>949</v>
      </c>
      <c r="T104" s="477" t="s">
        <v>953</v>
      </c>
      <c r="U104" s="477"/>
      <c r="V104" s="477" t="s">
        <v>1493</v>
      </c>
      <c r="W104" s="460"/>
    </row>
    <row r="105" spans="1:66" s="413" customFormat="1" ht="180">
      <c r="A105" s="380" t="s">
        <v>1000</v>
      </c>
      <c r="B105" s="386" t="s">
        <v>1314</v>
      </c>
      <c r="C105" s="382" t="s">
        <v>1429</v>
      </c>
      <c r="D105" s="382" t="s">
        <v>1430</v>
      </c>
      <c r="E105" s="475" t="s">
        <v>1380</v>
      </c>
      <c r="F105" s="382"/>
      <c r="G105" s="382"/>
      <c r="H105" s="382"/>
      <c r="I105" s="382"/>
      <c r="J105" s="382"/>
      <c r="K105" s="382">
        <v>1</v>
      </c>
      <c r="L105" s="382"/>
      <c r="M105" s="382"/>
      <c r="N105" s="385">
        <v>1</v>
      </c>
      <c r="O105" s="385"/>
      <c r="P105" s="385"/>
      <c r="Q105" s="385"/>
      <c r="R105" s="384">
        <f t="shared" ref="R105:R113" si="2">+F105+G105+H105+I105+J105+K105+L105+M105+N105+O105+P105+Q105</f>
        <v>2</v>
      </c>
      <c r="S105" s="382" t="s">
        <v>949</v>
      </c>
      <c r="T105" s="382"/>
      <c r="U105" s="382"/>
      <c r="V105" s="382" t="s">
        <v>1557</v>
      </c>
      <c r="W105" s="382"/>
      <c r="X105" s="411"/>
      <c r="Y105" s="411"/>
      <c r="Z105" s="411"/>
      <c r="AA105" s="411"/>
      <c r="AB105" s="411"/>
      <c r="AC105" s="411"/>
      <c r="AD105" s="411"/>
      <c r="AE105" s="411"/>
      <c r="AF105" s="412"/>
      <c r="AG105" s="412"/>
      <c r="AH105" s="412"/>
      <c r="AI105" s="412"/>
      <c r="AJ105" s="412"/>
      <c r="AK105" s="412"/>
      <c r="AL105" s="412"/>
      <c r="AM105" s="412"/>
      <c r="AN105" s="412"/>
      <c r="AO105" s="412"/>
      <c r="AP105" s="412"/>
      <c r="AQ105" s="412"/>
      <c r="AR105" s="412"/>
      <c r="AS105" s="412"/>
      <c r="AT105" s="412"/>
      <c r="AU105" s="412"/>
      <c r="AV105" s="412"/>
      <c r="AW105" s="412"/>
      <c r="AX105" s="412"/>
      <c r="AY105" s="412"/>
      <c r="AZ105" s="412"/>
      <c r="BA105" s="412"/>
      <c r="BB105" s="412"/>
      <c r="BC105" s="412"/>
      <c r="BD105" s="412"/>
      <c r="BE105" s="412"/>
      <c r="BF105" s="412"/>
      <c r="BG105" s="412"/>
      <c r="BH105" s="412"/>
      <c r="BI105" s="412"/>
      <c r="BJ105" s="412"/>
      <c r="BK105" s="412"/>
      <c r="BL105" s="412"/>
      <c r="BM105" s="412"/>
      <c r="BN105" s="412"/>
    </row>
    <row r="106" spans="1:66" s="413" customFormat="1" ht="25.5">
      <c r="A106" s="380"/>
      <c r="B106" s="386"/>
      <c r="C106" s="382"/>
      <c r="D106" s="382" t="s">
        <v>1431</v>
      </c>
      <c r="E106" s="475" t="s">
        <v>1256</v>
      </c>
      <c r="F106" s="383"/>
      <c r="G106" s="383"/>
      <c r="H106" s="383"/>
      <c r="I106" s="383"/>
      <c r="J106" s="383"/>
      <c r="K106" s="383">
        <v>1</v>
      </c>
      <c r="L106" s="383"/>
      <c r="M106" s="383"/>
      <c r="N106" s="384"/>
      <c r="O106" s="384"/>
      <c r="P106" s="384"/>
      <c r="Q106" s="384">
        <v>1</v>
      </c>
      <c r="R106" s="384">
        <f t="shared" si="2"/>
        <v>2</v>
      </c>
      <c r="S106" s="382" t="s">
        <v>11</v>
      </c>
      <c r="T106" s="382"/>
      <c r="U106" s="382" t="s">
        <v>1257</v>
      </c>
      <c r="V106" s="382" t="s">
        <v>1558</v>
      </c>
      <c r="W106" s="385"/>
      <c r="X106" s="411"/>
      <c r="Y106" s="411"/>
      <c r="Z106" s="411"/>
      <c r="AA106" s="411"/>
      <c r="AB106" s="411"/>
      <c r="AC106" s="411"/>
      <c r="AD106" s="411"/>
      <c r="AE106" s="411"/>
      <c r="AF106" s="412"/>
      <c r="AG106" s="412"/>
      <c r="AH106" s="412"/>
      <c r="AI106" s="412"/>
      <c r="AJ106" s="412"/>
      <c r="AK106" s="412"/>
      <c r="AL106" s="412"/>
      <c r="AM106" s="412"/>
      <c r="AN106" s="412"/>
      <c r="AO106" s="412"/>
      <c r="AP106" s="412"/>
      <c r="AQ106" s="412"/>
      <c r="AR106" s="412"/>
      <c r="AS106" s="412"/>
      <c r="AT106" s="412"/>
      <c r="AU106" s="412"/>
      <c r="AV106" s="412"/>
      <c r="AW106" s="412"/>
      <c r="AX106" s="412"/>
      <c r="AY106" s="412"/>
      <c r="AZ106" s="412"/>
      <c r="BA106" s="412"/>
      <c r="BB106" s="412"/>
      <c r="BC106" s="412"/>
      <c r="BD106" s="412"/>
      <c r="BE106" s="412"/>
      <c r="BF106" s="412"/>
      <c r="BG106" s="412"/>
      <c r="BH106" s="412"/>
      <c r="BI106" s="412"/>
      <c r="BJ106" s="412"/>
      <c r="BK106" s="412"/>
      <c r="BL106" s="412"/>
      <c r="BM106" s="412"/>
      <c r="BN106" s="412"/>
    </row>
    <row r="107" spans="1:66" s="413" customFormat="1" ht="38.25">
      <c r="A107" s="380"/>
      <c r="B107" s="386"/>
      <c r="C107" s="382"/>
      <c r="D107" s="382" t="s">
        <v>1432</v>
      </c>
      <c r="E107" s="475" t="s">
        <v>1259</v>
      </c>
      <c r="F107" s="383"/>
      <c r="G107" s="383"/>
      <c r="H107" s="383">
        <v>1</v>
      </c>
      <c r="I107" s="383"/>
      <c r="J107" s="383"/>
      <c r="K107" s="383">
        <v>1</v>
      </c>
      <c r="L107" s="383"/>
      <c r="M107" s="383"/>
      <c r="N107" s="384">
        <v>1</v>
      </c>
      <c r="O107" s="384"/>
      <c r="P107" s="384"/>
      <c r="Q107" s="384">
        <v>1</v>
      </c>
      <c r="R107" s="384">
        <f t="shared" si="2"/>
        <v>4</v>
      </c>
      <c r="S107" s="382" t="s">
        <v>958</v>
      </c>
      <c r="T107" s="382"/>
      <c r="U107" s="382"/>
      <c r="V107" s="382" t="s">
        <v>1495</v>
      </c>
      <c r="W107" s="385"/>
      <c r="X107" s="411"/>
      <c r="Y107" s="411"/>
      <c r="Z107" s="411"/>
      <c r="AA107" s="411"/>
      <c r="AB107" s="411"/>
      <c r="AC107" s="411"/>
      <c r="AD107" s="411"/>
      <c r="AE107" s="411"/>
      <c r="AF107" s="412"/>
      <c r="AG107" s="412"/>
      <c r="AH107" s="412"/>
      <c r="AI107" s="412"/>
      <c r="AJ107" s="412"/>
      <c r="AK107" s="412"/>
      <c r="AL107" s="412"/>
      <c r="AM107" s="412"/>
      <c r="AN107" s="412"/>
      <c r="AO107" s="412"/>
      <c r="AP107" s="412"/>
      <c r="AQ107" s="412"/>
      <c r="AR107" s="412"/>
      <c r="AS107" s="412"/>
      <c r="AT107" s="412"/>
      <c r="AU107" s="412"/>
      <c r="AV107" s="412"/>
      <c r="AW107" s="412"/>
      <c r="AX107" s="412"/>
      <c r="AY107" s="412"/>
      <c r="AZ107" s="412"/>
      <c r="BA107" s="412"/>
      <c r="BB107" s="412"/>
      <c r="BC107" s="412"/>
      <c r="BD107" s="412"/>
      <c r="BE107" s="412"/>
      <c r="BF107" s="412"/>
      <c r="BG107" s="412"/>
      <c r="BH107" s="412"/>
      <c r="BI107" s="412"/>
      <c r="BJ107" s="412"/>
      <c r="BK107" s="412"/>
      <c r="BL107" s="412"/>
      <c r="BM107" s="412"/>
      <c r="BN107" s="412"/>
    </row>
    <row r="108" spans="1:66" s="413" customFormat="1" ht="48">
      <c r="A108" s="380"/>
      <c r="B108" s="386"/>
      <c r="C108" s="382" t="s">
        <v>1433</v>
      </c>
      <c r="D108" s="382" t="s">
        <v>1254</v>
      </c>
      <c r="E108" s="475" t="s">
        <v>1261</v>
      </c>
      <c r="F108" s="383"/>
      <c r="G108" s="383"/>
      <c r="H108" s="383">
        <v>1</v>
      </c>
      <c r="I108" s="383"/>
      <c r="J108" s="383"/>
      <c r="K108" s="383">
        <v>1</v>
      </c>
      <c r="L108" s="383"/>
      <c r="M108" s="383"/>
      <c r="N108" s="384">
        <v>1</v>
      </c>
      <c r="O108" s="384"/>
      <c r="P108" s="384"/>
      <c r="Q108" s="384">
        <v>1</v>
      </c>
      <c r="R108" s="384">
        <f t="shared" si="2"/>
        <v>4</v>
      </c>
      <c r="S108" s="382" t="s">
        <v>958</v>
      </c>
      <c r="T108" s="382" t="s">
        <v>951</v>
      </c>
      <c r="U108" s="382"/>
      <c r="V108" s="382" t="s">
        <v>1496</v>
      </c>
      <c r="W108" s="385"/>
      <c r="X108" s="411"/>
      <c r="Y108" s="411"/>
      <c r="Z108" s="411"/>
      <c r="AA108" s="411"/>
      <c r="AB108" s="411"/>
      <c r="AC108" s="411"/>
      <c r="AD108" s="411"/>
      <c r="AE108" s="411"/>
      <c r="AF108" s="412"/>
      <c r="AG108" s="412"/>
      <c r="AH108" s="412"/>
      <c r="AI108" s="412"/>
      <c r="AJ108" s="412"/>
      <c r="AK108" s="412"/>
      <c r="AL108" s="412"/>
      <c r="AM108" s="412"/>
      <c r="AN108" s="412"/>
      <c r="AO108" s="412"/>
      <c r="AP108" s="412"/>
      <c r="AQ108" s="412"/>
      <c r="AR108" s="412"/>
      <c r="AS108" s="412"/>
      <c r="AT108" s="412"/>
      <c r="AU108" s="412"/>
      <c r="AV108" s="412"/>
      <c r="AW108" s="412"/>
      <c r="AX108" s="412"/>
      <c r="AY108" s="412"/>
      <c r="AZ108" s="412"/>
      <c r="BA108" s="412"/>
      <c r="BB108" s="412"/>
      <c r="BC108" s="412"/>
      <c r="BD108" s="412"/>
      <c r="BE108" s="412"/>
      <c r="BF108" s="412"/>
      <c r="BG108" s="412"/>
      <c r="BH108" s="412"/>
      <c r="BI108" s="412"/>
      <c r="BJ108" s="412"/>
      <c r="BK108" s="412"/>
      <c r="BL108" s="412"/>
      <c r="BM108" s="412"/>
      <c r="BN108" s="412"/>
    </row>
    <row r="109" spans="1:66" s="413" customFormat="1" ht="25.5">
      <c r="A109" s="380"/>
      <c r="B109" s="386"/>
      <c r="C109" s="382"/>
      <c r="D109" s="382" t="s">
        <v>1255</v>
      </c>
      <c r="E109" s="475" t="s">
        <v>1263</v>
      </c>
      <c r="F109" s="383"/>
      <c r="G109" s="383"/>
      <c r="H109" s="383">
        <v>1</v>
      </c>
      <c r="I109" s="383"/>
      <c r="J109" s="383"/>
      <c r="K109" s="383">
        <v>1</v>
      </c>
      <c r="L109" s="383"/>
      <c r="M109" s="383"/>
      <c r="N109" s="384">
        <v>1</v>
      </c>
      <c r="O109" s="384"/>
      <c r="P109" s="384"/>
      <c r="Q109" s="384">
        <v>1</v>
      </c>
      <c r="R109" s="384">
        <f t="shared" si="2"/>
        <v>4</v>
      </c>
      <c r="S109" s="382" t="s">
        <v>958</v>
      </c>
      <c r="T109" s="382"/>
      <c r="U109" s="382"/>
      <c r="V109" s="382" t="s">
        <v>1497</v>
      </c>
      <c r="W109" s="385"/>
      <c r="X109" s="411"/>
      <c r="Y109" s="411"/>
      <c r="Z109" s="411"/>
      <c r="AA109" s="411"/>
      <c r="AB109" s="411"/>
      <c r="AC109" s="411"/>
      <c r="AD109" s="411"/>
      <c r="AE109" s="411"/>
      <c r="AF109" s="412"/>
      <c r="AG109" s="412"/>
      <c r="AH109" s="412"/>
      <c r="AI109" s="412"/>
      <c r="AJ109" s="412"/>
      <c r="AK109" s="412"/>
      <c r="AL109" s="412"/>
      <c r="AM109" s="412"/>
      <c r="AN109" s="412"/>
      <c r="AO109" s="412"/>
      <c r="AP109" s="412"/>
      <c r="AQ109" s="412"/>
      <c r="AR109" s="412"/>
      <c r="AS109" s="412"/>
      <c r="AT109" s="412"/>
      <c r="AU109" s="412"/>
      <c r="AV109" s="412"/>
      <c r="AW109" s="412"/>
      <c r="AX109" s="412"/>
      <c r="AY109" s="412"/>
      <c r="AZ109" s="412"/>
      <c r="BA109" s="412"/>
      <c r="BB109" s="412"/>
      <c r="BC109" s="412"/>
      <c r="BD109" s="412"/>
      <c r="BE109" s="412"/>
      <c r="BF109" s="412"/>
      <c r="BG109" s="412"/>
      <c r="BH109" s="412"/>
      <c r="BI109" s="412"/>
      <c r="BJ109" s="412"/>
      <c r="BK109" s="412"/>
      <c r="BL109" s="412"/>
      <c r="BM109" s="412"/>
      <c r="BN109" s="412"/>
    </row>
    <row r="110" spans="1:66" s="413" customFormat="1" ht="41.25" customHeight="1">
      <c r="A110" s="380"/>
      <c r="B110" s="386"/>
      <c r="C110" s="382"/>
      <c r="D110" s="382" t="s">
        <v>1258</v>
      </c>
      <c r="E110" s="475" t="s">
        <v>1264</v>
      </c>
      <c r="F110" s="383"/>
      <c r="G110" s="383"/>
      <c r="H110" s="383">
        <v>1</v>
      </c>
      <c r="I110" s="383"/>
      <c r="J110" s="383"/>
      <c r="K110" s="383">
        <v>1</v>
      </c>
      <c r="L110" s="383"/>
      <c r="M110" s="383"/>
      <c r="N110" s="384">
        <v>1</v>
      </c>
      <c r="O110" s="384"/>
      <c r="P110" s="384"/>
      <c r="Q110" s="384">
        <v>1</v>
      </c>
      <c r="R110" s="384">
        <f t="shared" si="2"/>
        <v>4</v>
      </c>
      <c r="S110" s="382" t="s">
        <v>958</v>
      </c>
      <c r="T110" s="382"/>
      <c r="U110" s="382"/>
      <c r="V110" s="382" t="s">
        <v>1495</v>
      </c>
      <c r="W110" s="385"/>
      <c r="X110" s="411"/>
      <c r="Y110" s="411"/>
      <c r="Z110" s="411"/>
      <c r="AA110" s="411"/>
      <c r="AB110" s="411"/>
      <c r="AC110" s="411"/>
      <c r="AD110" s="411"/>
      <c r="AE110" s="411"/>
      <c r="AF110" s="412"/>
      <c r="AG110" s="412"/>
      <c r="AH110" s="412"/>
      <c r="AI110" s="412"/>
      <c r="AJ110" s="412"/>
      <c r="AK110" s="412"/>
      <c r="AL110" s="412"/>
      <c r="AM110" s="412"/>
      <c r="AN110" s="412"/>
      <c r="AO110" s="412"/>
      <c r="AP110" s="412"/>
      <c r="AQ110" s="412"/>
      <c r="AR110" s="412"/>
      <c r="AS110" s="412"/>
      <c r="AT110" s="412"/>
      <c r="AU110" s="412"/>
      <c r="AV110" s="412"/>
      <c r="AW110" s="412"/>
      <c r="AX110" s="412"/>
      <c r="AY110" s="412"/>
      <c r="AZ110" s="412"/>
      <c r="BA110" s="412"/>
      <c r="BB110" s="412"/>
      <c r="BC110" s="412"/>
      <c r="BD110" s="412"/>
      <c r="BE110" s="412"/>
      <c r="BF110" s="412"/>
      <c r="BG110" s="412"/>
      <c r="BH110" s="412"/>
      <c r="BI110" s="412"/>
      <c r="BJ110" s="412"/>
      <c r="BK110" s="412"/>
      <c r="BL110" s="412"/>
      <c r="BM110" s="412"/>
      <c r="BN110" s="412"/>
    </row>
    <row r="111" spans="1:66" s="413" customFormat="1" ht="60">
      <c r="A111" s="380"/>
      <c r="B111" s="386"/>
      <c r="C111" s="382" t="s">
        <v>1434</v>
      </c>
      <c r="D111" s="382" t="s">
        <v>1260</v>
      </c>
      <c r="E111" s="475" t="s">
        <v>1266</v>
      </c>
      <c r="F111" s="385">
        <v>1</v>
      </c>
      <c r="G111" s="385"/>
      <c r="H111" s="385"/>
      <c r="I111" s="385"/>
      <c r="J111" s="385"/>
      <c r="K111" s="385"/>
      <c r="L111" s="385"/>
      <c r="M111" s="385"/>
      <c r="N111" s="385"/>
      <c r="O111" s="385"/>
      <c r="P111" s="385"/>
      <c r="Q111" s="385"/>
      <c r="R111" s="384">
        <f t="shared" si="2"/>
        <v>1</v>
      </c>
      <c r="S111" s="382" t="s">
        <v>953</v>
      </c>
      <c r="T111" s="382"/>
      <c r="U111" s="382"/>
      <c r="V111" s="382" t="s">
        <v>1559</v>
      </c>
      <c r="W111" s="385"/>
      <c r="X111" s="411"/>
      <c r="Y111" s="411"/>
      <c r="Z111" s="411"/>
      <c r="AA111" s="411"/>
      <c r="AB111" s="411"/>
      <c r="AC111" s="411"/>
      <c r="AD111" s="411"/>
      <c r="AE111" s="411"/>
      <c r="AF111" s="412"/>
      <c r="AG111" s="412"/>
      <c r="AH111" s="412"/>
      <c r="AI111" s="412"/>
      <c r="AJ111" s="412"/>
      <c r="AK111" s="412"/>
      <c r="AL111" s="412"/>
      <c r="AM111" s="412"/>
      <c r="AN111" s="412"/>
      <c r="AO111" s="412"/>
      <c r="AP111" s="412"/>
      <c r="AQ111" s="412"/>
      <c r="AR111" s="412"/>
      <c r="AS111" s="412"/>
      <c r="AT111" s="412"/>
      <c r="AU111" s="412"/>
      <c r="AV111" s="412"/>
      <c r="AW111" s="412"/>
      <c r="AX111" s="412"/>
      <c r="AY111" s="412"/>
      <c r="AZ111" s="412"/>
      <c r="BA111" s="412"/>
      <c r="BB111" s="412"/>
      <c r="BC111" s="412"/>
      <c r="BD111" s="412"/>
      <c r="BE111" s="412"/>
      <c r="BF111" s="412"/>
      <c r="BG111" s="412"/>
      <c r="BH111" s="412"/>
      <c r="BI111" s="412"/>
      <c r="BJ111" s="412"/>
      <c r="BK111" s="412"/>
      <c r="BL111" s="412"/>
      <c r="BM111" s="412"/>
      <c r="BN111" s="412"/>
    </row>
    <row r="112" spans="1:66" s="413" customFormat="1" ht="38.25">
      <c r="A112" s="380"/>
      <c r="B112" s="386"/>
      <c r="C112" s="382"/>
      <c r="D112" s="382" t="s">
        <v>1262</v>
      </c>
      <c r="E112" s="475" t="s">
        <v>1267</v>
      </c>
      <c r="F112" s="385"/>
      <c r="G112" s="385"/>
      <c r="H112" s="385"/>
      <c r="I112" s="385"/>
      <c r="J112" s="385"/>
      <c r="K112" s="385"/>
      <c r="L112" s="385">
        <v>1</v>
      </c>
      <c r="M112" s="385"/>
      <c r="N112" s="385"/>
      <c r="O112" s="385"/>
      <c r="P112" s="385"/>
      <c r="Q112" s="385">
        <v>1</v>
      </c>
      <c r="R112" s="384">
        <f t="shared" si="2"/>
        <v>2</v>
      </c>
      <c r="S112" s="382" t="s">
        <v>949</v>
      </c>
      <c r="T112" s="382"/>
      <c r="U112" s="382"/>
      <c r="V112" s="382" t="s">
        <v>1559</v>
      </c>
      <c r="W112" s="385"/>
      <c r="X112" s="411"/>
      <c r="Y112" s="411"/>
      <c r="Z112" s="411"/>
      <c r="AA112" s="411"/>
      <c r="AB112" s="411"/>
      <c r="AC112" s="411"/>
      <c r="AD112" s="411"/>
      <c r="AE112" s="411"/>
      <c r="AF112" s="412"/>
      <c r="AG112" s="412"/>
      <c r="AH112" s="412"/>
      <c r="AI112" s="412"/>
      <c r="AJ112" s="412"/>
      <c r="AK112" s="412"/>
      <c r="AL112" s="412"/>
      <c r="AM112" s="412"/>
      <c r="AN112" s="412"/>
      <c r="AO112" s="412"/>
      <c r="AP112" s="412"/>
      <c r="AQ112" s="412"/>
      <c r="AR112" s="412"/>
      <c r="AS112" s="412"/>
      <c r="AT112" s="412"/>
      <c r="AU112" s="412"/>
      <c r="AV112" s="412"/>
      <c r="AW112" s="412"/>
      <c r="AX112" s="412"/>
      <c r="AY112" s="412"/>
      <c r="AZ112" s="412"/>
      <c r="BA112" s="412"/>
      <c r="BB112" s="412"/>
      <c r="BC112" s="412"/>
      <c r="BD112" s="412"/>
      <c r="BE112" s="412"/>
      <c r="BF112" s="412"/>
      <c r="BG112" s="412"/>
      <c r="BH112" s="412"/>
      <c r="BI112" s="412"/>
      <c r="BJ112" s="412"/>
      <c r="BK112" s="412"/>
      <c r="BL112" s="412"/>
      <c r="BM112" s="412"/>
      <c r="BN112" s="412"/>
    </row>
    <row r="113" spans="1:66" s="413" customFormat="1" ht="84">
      <c r="A113" s="380" t="s">
        <v>1000</v>
      </c>
      <c r="B113" s="386"/>
      <c r="C113" s="382" t="s">
        <v>1435</v>
      </c>
      <c r="D113" s="382" t="s">
        <v>1265</v>
      </c>
      <c r="E113" s="475" t="s">
        <v>1381</v>
      </c>
      <c r="F113" s="385"/>
      <c r="G113" s="385"/>
      <c r="H113" s="385"/>
      <c r="I113" s="385"/>
      <c r="J113" s="385"/>
      <c r="K113" s="385"/>
      <c r="L113" s="385">
        <v>1</v>
      </c>
      <c r="M113" s="385"/>
      <c r="N113" s="385"/>
      <c r="O113" s="385"/>
      <c r="P113" s="385"/>
      <c r="Q113" s="385">
        <v>1</v>
      </c>
      <c r="R113" s="384">
        <f t="shared" si="2"/>
        <v>2</v>
      </c>
      <c r="S113" s="382" t="s">
        <v>11</v>
      </c>
      <c r="T113" s="382"/>
      <c r="U113" s="382" t="s">
        <v>1268</v>
      </c>
      <c r="V113" s="382" t="s">
        <v>1559</v>
      </c>
      <c r="W113" s="385"/>
      <c r="X113" s="411"/>
      <c r="Y113" s="411"/>
      <c r="Z113" s="411"/>
      <c r="AA113" s="411"/>
      <c r="AB113" s="411"/>
      <c r="AC113" s="411"/>
      <c r="AD113" s="411"/>
      <c r="AE113" s="411"/>
      <c r="AF113" s="412"/>
      <c r="AG113" s="412"/>
      <c r="AH113" s="412"/>
      <c r="AI113" s="412"/>
      <c r="AJ113" s="412"/>
      <c r="AK113" s="412"/>
      <c r="AL113" s="412"/>
      <c r="AM113" s="412"/>
      <c r="AN113" s="412"/>
      <c r="AO113" s="412"/>
      <c r="AP113" s="412"/>
      <c r="AQ113" s="412"/>
      <c r="AR113" s="412"/>
      <c r="AS113" s="412"/>
      <c r="AT113" s="412"/>
      <c r="AU113" s="412"/>
      <c r="AV113" s="412"/>
      <c r="AW113" s="412"/>
      <c r="AX113" s="412"/>
      <c r="AY113" s="412"/>
      <c r="AZ113" s="412"/>
      <c r="BA113" s="412"/>
      <c r="BB113" s="412"/>
      <c r="BC113" s="412"/>
      <c r="BD113" s="412"/>
      <c r="BE113" s="412"/>
      <c r="BF113" s="412"/>
      <c r="BG113" s="412"/>
      <c r="BH113" s="412"/>
      <c r="BI113" s="412"/>
      <c r="BJ113" s="412"/>
      <c r="BK113" s="412"/>
      <c r="BL113" s="412"/>
      <c r="BM113" s="412"/>
      <c r="BN113" s="412"/>
    </row>
    <row r="114" spans="1:66" s="413" customFormat="1" ht="72">
      <c r="A114" s="380"/>
      <c r="B114" s="386"/>
      <c r="C114" s="382" t="s">
        <v>1436</v>
      </c>
      <c r="D114" s="382" t="s">
        <v>1229</v>
      </c>
      <c r="E114" s="475" t="s">
        <v>1372</v>
      </c>
      <c r="F114" s="385"/>
      <c r="G114" s="385"/>
      <c r="H114" s="385"/>
      <c r="I114" s="385"/>
      <c r="J114" s="385"/>
      <c r="K114" s="385"/>
      <c r="L114" s="385"/>
      <c r="M114" s="385"/>
      <c r="N114" s="385"/>
      <c r="O114" s="385"/>
      <c r="P114" s="385">
        <v>1</v>
      </c>
      <c r="Q114" s="385"/>
      <c r="R114" s="384">
        <f t="shared" si="1"/>
        <v>1</v>
      </c>
      <c r="S114" s="382" t="s">
        <v>11</v>
      </c>
      <c r="T114" s="382"/>
      <c r="U114" s="382" t="s">
        <v>1373</v>
      </c>
      <c r="V114" s="382" t="s">
        <v>1560</v>
      </c>
      <c r="W114" s="385"/>
      <c r="X114" s="411"/>
      <c r="Y114" s="411"/>
      <c r="Z114" s="411"/>
      <c r="AA114" s="411"/>
      <c r="AB114" s="411"/>
      <c r="AC114" s="411"/>
      <c r="AD114" s="411"/>
      <c r="AE114" s="411"/>
      <c r="AF114" s="412"/>
      <c r="AG114" s="412"/>
      <c r="AH114" s="412"/>
      <c r="AI114" s="412"/>
      <c r="AJ114" s="412"/>
      <c r="AK114" s="412"/>
      <c r="AL114" s="412"/>
      <c r="AM114" s="412"/>
      <c r="AN114" s="412"/>
      <c r="AO114" s="412"/>
      <c r="AP114" s="412"/>
      <c r="AQ114" s="412"/>
      <c r="AR114" s="412"/>
      <c r="AS114" s="412"/>
      <c r="AT114" s="412"/>
      <c r="AU114" s="412"/>
      <c r="AV114" s="412"/>
      <c r="AW114" s="412"/>
      <c r="AX114" s="412"/>
      <c r="AY114" s="412"/>
      <c r="AZ114" s="412"/>
      <c r="BA114" s="412"/>
      <c r="BB114" s="412"/>
      <c r="BC114" s="412"/>
      <c r="BD114" s="412"/>
      <c r="BE114" s="412"/>
      <c r="BF114" s="412"/>
      <c r="BG114" s="412"/>
      <c r="BH114" s="412"/>
      <c r="BI114" s="412"/>
      <c r="BJ114" s="412"/>
      <c r="BK114" s="412"/>
      <c r="BL114" s="412"/>
      <c r="BM114" s="412"/>
      <c r="BN114" s="412"/>
    </row>
    <row r="115" spans="1:66" s="413" customFormat="1" ht="60">
      <c r="A115" s="380"/>
      <c r="B115" s="386"/>
      <c r="C115" s="382" t="s">
        <v>1438</v>
      </c>
      <c r="D115" s="382" t="s">
        <v>1437</v>
      </c>
      <c r="E115" s="475" t="s">
        <v>1230</v>
      </c>
      <c r="F115" s="386"/>
      <c r="G115" s="386"/>
      <c r="H115" s="386"/>
      <c r="I115" s="386"/>
      <c r="J115" s="386"/>
      <c r="K115" s="386"/>
      <c r="L115" s="386"/>
      <c r="M115" s="387">
        <v>1</v>
      </c>
      <c r="N115" s="387"/>
      <c r="O115" s="387"/>
      <c r="P115" s="387"/>
      <c r="Q115" s="387"/>
      <c r="R115" s="384">
        <f t="shared" ref="R115:R153" si="3">+F115+G115+H115+I115+J115+K115+L115+M115+N115+O115+P115+Q115</f>
        <v>1</v>
      </c>
      <c r="S115" s="382" t="s">
        <v>11</v>
      </c>
      <c r="T115" s="382"/>
      <c r="U115" s="382" t="s">
        <v>1231</v>
      </c>
      <c r="V115" s="382" t="s">
        <v>1561</v>
      </c>
      <c r="W115" s="386"/>
      <c r="X115" s="411"/>
      <c r="Y115" s="411"/>
      <c r="Z115" s="411"/>
      <c r="AA115" s="411"/>
      <c r="AB115" s="411"/>
      <c r="AC115" s="411"/>
      <c r="AD115" s="411"/>
      <c r="AE115" s="411"/>
      <c r="AF115" s="412"/>
      <c r="AG115" s="412"/>
      <c r="AH115" s="412"/>
      <c r="AI115" s="412"/>
      <c r="AJ115" s="412"/>
      <c r="AK115" s="412"/>
      <c r="AL115" s="412"/>
      <c r="AM115" s="412"/>
      <c r="AN115" s="412"/>
      <c r="AO115" s="412"/>
      <c r="AP115" s="412"/>
      <c r="AQ115" s="412"/>
      <c r="AR115" s="412"/>
      <c r="AS115" s="412"/>
      <c r="AT115" s="412"/>
      <c r="AU115" s="412"/>
      <c r="AV115" s="412"/>
      <c r="AW115" s="412"/>
      <c r="AX115" s="412"/>
      <c r="AY115" s="412"/>
      <c r="AZ115" s="412"/>
      <c r="BA115" s="412"/>
      <c r="BB115" s="412"/>
      <c r="BC115" s="412"/>
      <c r="BD115" s="412"/>
      <c r="BE115" s="412"/>
      <c r="BF115" s="412"/>
      <c r="BG115" s="412"/>
      <c r="BH115" s="412"/>
      <c r="BI115" s="412"/>
      <c r="BJ115" s="412"/>
      <c r="BK115" s="412"/>
      <c r="BL115" s="412"/>
      <c r="BM115" s="412"/>
      <c r="BN115" s="412"/>
    </row>
    <row r="116" spans="1:66" s="413" customFormat="1" ht="36">
      <c r="A116" s="380"/>
      <c r="B116" s="386"/>
      <c r="C116" s="382"/>
      <c r="D116" s="382" t="s">
        <v>1439</v>
      </c>
      <c r="E116" s="475" t="s">
        <v>1232</v>
      </c>
      <c r="F116" s="386"/>
      <c r="G116" s="386"/>
      <c r="H116" s="387">
        <v>1</v>
      </c>
      <c r="I116" s="386"/>
      <c r="J116" s="386"/>
      <c r="K116" s="387">
        <v>1</v>
      </c>
      <c r="L116" s="386"/>
      <c r="M116" s="387"/>
      <c r="N116" s="387">
        <v>1</v>
      </c>
      <c r="O116" s="387"/>
      <c r="P116" s="387"/>
      <c r="Q116" s="387">
        <v>1</v>
      </c>
      <c r="R116" s="384">
        <f t="shared" si="3"/>
        <v>4</v>
      </c>
      <c r="S116" s="382" t="s">
        <v>11</v>
      </c>
      <c r="T116" s="382"/>
      <c r="U116" s="382" t="s">
        <v>1376</v>
      </c>
      <c r="V116" s="382" t="s">
        <v>1561</v>
      </c>
      <c r="W116" s="386"/>
      <c r="X116" s="411"/>
      <c r="Y116" s="411"/>
      <c r="Z116" s="411"/>
      <c r="AA116" s="411"/>
      <c r="AB116" s="411"/>
      <c r="AC116" s="411"/>
      <c r="AD116" s="411"/>
      <c r="AE116" s="411"/>
      <c r="AF116" s="412"/>
      <c r="AG116" s="412"/>
      <c r="AH116" s="412"/>
      <c r="AI116" s="412"/>
      <c r="AJ116" s="412"/>
      <c r="AK116" s="412"/>
      <c r="AL116" s="412"/>
      <c r="AM116" s="412"/>
      <c r="AN116" s="412"/>
      <c r="AO116" s="412"/>
      <c r="AP116" s="412"/>
      <c r="AQ116" s="412"/>
      <c r="AR116" s="412"/>
      <c r="AS116" s="412"/>
      <c r="AT116" s="412"/>
      <c r="AU116" s="412"/>
      <c r="AV116" s="412"/>
      <c r="AW116" s="412"/>
      <c r="AX116" s="412"/>
      <c r="AY116" s="412"/>
      <c r="AZ116" s="412"/>
      <c r="BA116" s="412"/>
      <c r="BB116" s="412"/>
      <c r="BC116" s="412"/>
      <c r="BD116" s="412"/>
      <c r="BE116" s="412"/>
      <c r="BF116" s="412"/>
      <c r="BG116" s="412"/>
      <c r="BH116" s="412"/>
      <c r="BI116" s="412"/>
      <c r="BJ116" s="412"/>
      <c r="BK116" s="412"/>
      <c r="BL116" s="412"/>
      <c r="BM116" s="412"/>
      <c r="BN116" s="412"/>
    </row>
    <row r="117" spans="1:66" s="413" customFormat="1" ht="25.5">
      <c r="A117" s="380"/>
      <c r="B117" s="386"/>
      <c r="C117" s="382"/>
      <c r="D117" s="382" t="s">
        <v>1440</v>
      </c>
      <c r="E117" s="475" t="s">
        <v>1233</v>
      </c>
      <c r="F117" s="386"/>
      <c r="G117" s="386"/>
      <c r="H117" s="387"/>
      <c r="I117" s="386"/>
      <c r="J117" s="387">
        <v>1</v>
      </c>
      <c r="K117" s="386"/>
      <c r="L117" s="386"/>
      <c r="M117" s="386"/>
      <c r="N117" s="387"/>
      <c r="O117" s="387"/>
      <c r="P117" s="387"/>
      <c r="Q117" s="387"/>
      <c r="R117" s="384">
        <f t="shared" si="3"/>
        <v>1</v>
      </c>
      <c r="S117" s="382" t="s">
        <v>11</v>
      </c>
      <c r="T117" s="382"/>
      <c r="U117" s="382" t="s">
        <v>1234</v>
      </c>
      <c r="V117" s="382" t="s">
        <v>1561</v>
      </c>
      <c r="W117" s="386"/>
      <c r="X117" s="411"/>
      <c r="Y117" s="411"/>
      <c r="Z117" s="411"/>
      <c r="AA117" s="411"/>
      <c r="AB117" s="411"/>
      <c r="AC117" s="411"/>
      <c r="AD117" s="411"/>
      <c r="AE117" s="411"/>
      <c r="AF117" s="412"/>
      <c r="AG117" s="412"/>
      <c r="AH117" s="412"/>
      <c r="AI117" s="412"/>
      <c r="AJ117" s="412"/>
      <c r="AK117" s="412"/>
      <c r="AL117" s="412"/>
      <c r="AM117" s="412"/>
      <c r="AN117" s="412"/>
      <c r="AO117" s="412"/>
      <c r="AP117" s="412"/>
      <c r="AQ117" s="412"/>
      <c r="AR117" s="412"/>
      <c r="AS117" s="412"/>
      <c r="AT117" s="412"/>
      <c r="AU117" s="412"/>
      <c r="AV117" s="412"/>
      <c r="AW117" s="412"/>
      <c r="AX117" s="412"/>
      <c r="AY117" s="412"/>
      <c r="AZ117" s="412"/>
      <c r="BA117" s="412"/>
      <c r="BB117" s="412"/>
      <c r="BC117" s="412"/>
      <c r="BD117" s="412"/>
      <c r="BE117" s="412"/>
      <c r="BF117" s="412"/>
      <c r="BG117" s="412"/>
      <c r="BH117" s="412"/>
      <c r="BI117" s="412"/>
      <c r="BJ117" s="412"/>
      <c r="BK117" s="412"/>
      <c r="BL117" s="412"/>
      <c r="BM117" s="412"/>
      <c r="BN117" s="412"/>
    </row>
    <row r="118" spans="1:66" s="413" customFormat="1" ht="25.5">
      <c r="A118" s="380"/>
      <c r="B118" s="386"/>
      <c r="C118" s="382"/>
      <c r="D118" s="382" t="s">
        <v>1441</v>
      </c>
      <c r="E118" s="475" t="s">
        <v>1235</v>
      </c>
      <c r="F118" s="386"/>
      <c r="G118" s="386"/>
      <c r="H118" s="386"/>
      <c r="I118" s="387"/>
      <c r="J118" s="386"/>
      <c r="K118" s="386"/>
      <c r="L118" s="387">
        <v>1</v>
      </c>
      <c r="M118" s="386"/>
      <c r="N118" s="387"/>
      <c r="O118" s="387"/>
      <c r="P118" s="387"/>
      <c r="Q118" s="387"/>
      <c r="R118" s="384">
        <f t="shared" si="3"/>
        <v>1</v>
      </c>
      <c r="S118" s="382" t="s">
        <v>11</v>
      </c>
      <c r="T118" s="382"/>
      <c r="U118" s="382" t="s">
        <v>1236</v>
      </c>
      <c r="V118" s="382" t="s">
        <v>1561</v>
      </c>
      <c r="W118" s="386"/>
      <c r="X118" s="411"/>
      <c r="Y118" s="411"/>
      <c r="Z118" s="411"/>
      <c r="AA118" s="411"/>
      <c r="AB118" s="411"/>
      <c r="AC118" s="411"/>
      <c r="AD118" s="411"/>
      <c r="AE118" s="411"/>
      <c r="AF118" s="412"/>
      <c r="AG118" s="412"/>
      <c r="AH118" s="412"/>
      <c r="AI118" s="412"/>
      <c r="AJ118" s="412"/>
      <c r="AK118" s="412"/>
      <c r="AL118" s="412"/>
      <c r="AM118" s="412"/>
      <c r="AN118" s="412"/>
      <c r="AO118" s="412"/>
      <c r="AP118" s="412"/>
      <c r="AQ118" s="412"/>
      <c r="AR118" s="412"/>
      <c r="AS118" s="412"/>
      <c r="AT118" s="412"/>
      <c r="AU118" s="412"/>
      <c r="AV118" s="412"/>
      <c r="AW118" s="412"/>
      <c r="AX118" s="412"/>
      <c r="AY118" s="412"/>
      <c r="AZ118" s="412"/>
      <c r="BA118" s="412"/>
      <c r="BB118" s="412"/>
      <c r="BC118" s="412"/>
      <c r="BD118" s="412"/>
      <c r="BE118" s="412"/>
      <c r="BF118" s="412"/>
      <c r="BG118" s="412"/>
      <c r="BH118" s="412"/>
      <c r="BI118" s="412"/>
      <c r="BJ118" s="412"/>
      <c r="BK118" s="412"/>
      <c r="BL118" s="412"/>
      <c r="BM118" s="412"/>
      <c r="BN118" s="412"/>
    </row>
    <row r="119" spans="1:66" s="413" customFormat="1" ht="36">
      <c r="A119" s="380"/>
      <c r="B119" s="386"/>
      <c r="C119" s="382"/>
      <c r="D119" s="382" t="s">
        <v>1442</v>
      </c>
      <c r="E119" s="475" t="s">
        <v>1237</v>
      </c>
      <c r="F119" s="386"/>
      <c r="G119" s="386"/>
      <c r="H119" s="386"/>
      <c r="I119" s="386"/>
      <c r="J119" s="386">
        <v>1</v>
      </c>
      <c r="K119" s="387"/>
      <c r="L119" s="386"/>
      <c r="M119" s="387"/>
      <c r="N119" s="387"/>
      <c r="O119" s="387"/>
      <c r="P119" s="387"/>
      <c r="Q119" s="387"/>
      <c r="R119" s="384">
        <f t="shared" si="3"/>
        <v>1</v>
      </c>
      <c r="S119" s="382" t="s">
        <v>11</v>
      </c>
      <c r="T119" s="382"/>
      <c r="U119" s="386" t="s">
        <v>1238</v>
      </c>
      <c r="V119" s="382" t="s">
        <v>1561</v>
      </c>
      <c r="W119" s="386"/>
      <c r="X119" s="411"/>
      <c r="Y119" s="411"/>
      <c r="Z119" s="411"/>
      <c r="AA119" s="411"/>
      <c r="AB119" s="411"/>
      <c r="AC119" s="411"/>
      <c r="AD119" s="411"/>
      <c r="AE119" s="411"/>
      <c r="AF119" s="412"/>
      <c r="AG119" s="412"/>
      <c r="AH119" s="412"/>
      <c r="AI119" s="412"/>
      <c r="AJ119" s="412"/>
      <c r="AK119" s="412"/>
      <c r="AL119" s="412"/>
      <c r="AM119" s="412"/>
      <c r="AN119" s="412"/>
      <c r="AO119" s="412"/>
      <c r="AP119" s="412"/>
      <c r="AQ119" s="412"/>
      <c r="AR119" s="412"/>
      <c r="AS119" s="412"/>
      <c r="AT119" s="412"/>
      <c r="AU119" s="412"/>
      <c r="AV119" s="412"/>
      <c r="AW119" s="412"/>
      <c r="AX119" s="412"/>
      <c r="AY119" s="412"/>
      <c r="AZ119" s="412"/>
      <c r="BA119" s="412"/>
      <c r="BB119" s="412"/>
      <c r="BC119" s="412"/>
      <c r="BD119" s="412"/>
      <c r="BE119" s="412"/>
      <c r="BF119" s="412"/>
      <c r="BG119" s="412"/>
      <c r="BH119" s="412"/>
      <c r="BI119" s="412"/>
      <c r="BJ119" s="412"/>
      <c r="BK119" s="412"/>
      <c r="BL119" s="412"/>
      <c r="BM119" s="412"/>
      <c r="BN119" s="412"/>
    </row>
    <row r="120" spans="1:66" s="413" customFormat="1" ht="51">
      <c r="A120" s="380"/>
      <c r="B120" s="386"/>
      <c r="C120" s="382"/>
      <c r="D120" s="382" t="s">
        <v>1443</v>
      </c>
      <c r="E120" s="475" t="s">
        <v>1239</v>
      </c>
      <c r="F120" s="386"/>
      <c r="G120" s="386"/>
      <c r="H120" s="386"/>
      <c r="I120" s="386"/>
      <c r="J120" s="387"/>
      <c r="K120" s="386">
        <v>1</v>
      </c>
      <c r="L120" s="386"/>
      <c r="M120" s="386"/>
      <c r="N120" s="387"/>
      <c r="O120" s="386"/>
      <c r="P120" s="387"/>
      <c r="Q120" s="386"/>
      <c r="R120" s="384">
        <f t="shared" si="3"/>
        <v>1</v>
      </c>
      <c r="S120" s="382" t="s">
        <v>11</v>
      </c>
      <c r="T120" s="382"/>
      <c r="U120" s="386" t="s">
        <v>1240</v>
      </c>
      <c r="V120" s="382" t="s">
        <v>1561</v>
      </c>
      <c r="W120" s="386"/>
      <c r="X120" s="411"/>
      <c r="Y120" s="411"/>
      <c r="Z120" s="411"/>
      <c r="AA120" s="411"/>
      <c r="AB120" s="411"/>
      <c r="AC120" s="411"/>
      <c r="AD120" s="411"/>
      <c r="AE120" s="411"/>
      <c r="AF120" s="412"/>
      <c r="AG120" s="412"/>
      <c r="AH120" s="412"/>
      <c r="AI120" s="412"/>
      <c r="AJ120" s="412"/>
      <c r="AK120" s="412"/>
      <c r="AL120" s="412"/>
      <c r="AM120" s="412"/>
      <c r="AN120" s="412"/>
      <c r="AO120" s="412"/>
      <c r="AP120" s="412"/>
      <c r="AQ120" s="412"/>
      <c r="AR120" s="412"/>
      <c r="AS120" s="412"/>
      <c r="AT120" s="412"/>
      <c r="AU120" s="412"/>
      <c r="AV120" s="412"/>
      <c r="AW120" s="412"/>
      <c r="AX120" s="412"/>
      <c r="AY120" s="412"/>
      <c r="AZ120" s="412"/>
      <c r="BA120" s="412"/>
      <c r="BB120" s="412"/>
      <c r="BC120" s="412"/>
      <c r="BD120" s="412"/>
      <c r="BE120" s="412"/>
      <c r="BF120" s="412"/>
      <c r="BG120" s="412"/>
      <c r="BH120" s="412"/>
      <c r="BI120" s="412"/>
      <c r="BJ120" s="412"/>
      <c r="BK120" s="412"/>
      <c r="BL120" s="412"/>
      <c r="BM120" s="412"/>
      <c r="BN120" s="412"/>
    </row>
    <row r="121" spans="1:66" s="413" customFormat="1" ht="63.75">
      <c r="A121" s="380"/>
      <c r="B121" s="386"/>
      <c r="C121" s="382"/>
      <c r="D121" s="382" t="s">
        <v>1444</v>
      </c>
      <c r="E121" s="475" t="s">
        <v>1241</v>
      </c>
      <c r="F121" s="386"/>
      <c r="G121" s="386"/>
      <c r="H121" s="386"/>
      <c r="I121" s="386"/>
      <c r="J121" s="387"/>
      <c r="K121" s="387"/>
      <c r="L121" s="386"/>
      <c r="M121" s="386">
        <v>1</v>
      </c>
      <c r="N121" s="387"/>
      <c r="O121" s="387"/>
      <c r="P121" s="387"/>
      <c r="Q121" s="387"/>
      <c r="R121" s="384">
        <f t="shared" si="3"/>
        <v>1</v>
      </c>
      <c r="S121" s="382" t="s">
        <v>11</v>
      </c>
      <c r="T121" s="382"/>
      <c r="U121" s="386" t="s">
        <v>1242</v>
      </c>
      <c r="V121" s="382" t="s">
        <v>1561</v>
      </c>
      <c r="W121" s="386"/>
      <c r="X121" s="411"/>
      <c r="Y121" s="411"/>
      <c r="Z121" s="411"/>
      <c r="AA121" s="411"/>
      <c r="AB121" s="411"/>
      <c r="AC121" s="411"/>
      <c r="AD121" s="411"/>
      <c r="AE121" s="411"/>
      <c r="AF121" s="412"/>
      <c r="AG121" s="412"/>
      <c r="AH121" s="412"/>
      <c r="AI121" s="412"/>
      <c r="AJ121" s="412"/>
      <c r="AK121" s="412"/>
      <c r="AL121" s="412"/>
      <c r="AM121" s="412"/>
      <c r="AN121" s="412"/>
      <c r="AO121" s="412"/>
      <c r="AP121" s="412"/>
      <c r="AQ121" s="412"/>
      <c r="AR121" s="412"/>
      <c r="AS121" s="412"/>
      <c r="AT121" s="412"/>
      <c r="AU121" s="412"/>
      <c r="AV121" s="412"/>
      <c r="AW121" s="412"/>
      <c r="AX121" s="412"/>
      <c r="AY121" s="412"/>
      <c r="AZ121" s="412"/>
      <c r="BA121" s="412"/>
      <c r="BB121" s="412"/>
      <c r="BC121" s="412"/>
      <c r="BD121" s="412"/>
      <c r="BE121" s="412"/>
      <c r="BF121" s="412"/>
      <c r="BG121" s="412"/>
      <c r="BH121" s="412"/>
      <c r="BI121" s="412"/>
      <c r="BJ121" s="412"/>
      <c r="BK121" s="412"/>
      <c r="BL121" s="412"/>
      <c r="BM121" s="412"/>
      <c r="BN121" s="412"/>
    </row>
    <row r="122" spans="1:66" s="413" customFormat="1" ht="25.5">
      <c r="A122" s="380"/>
      <c r="B122" s="386"/>
      <c r="C122" s="382"/>
      <c r="D122" s="382" t="s">
        <v>1445</v>
      </c>
      <c r="E122" s="475" t="s">
        <v>1243</v>
      </c>
      <c r="F122" s="386"/>
      <c r="G122" s="387">
        <v>1</v>
      </c>
      <c r="H122" s="386"/>
      <c r="I122" s="386"/>
      <c r="J122" s="386">
        <v>1</v>
      </c>
      <c r="K122" s="386"/>
      <c r="L122" s="386"/>
      <c r="M122" s="386">
        <v>1</v>
      </c>
      <c r="N122" s="387"/>
      <c r="O122" s="387"/>
      <c r="P122" s="387">
        <v>1</v>
      </c>
      <c r="Q122" s="386"/>
      <c r="R122" s="384">
        <f t="shared" si="3"/>
        <v>4</v>
      </c>
      <c r="S122" s="382" t="s">
        <v>950</v>
      </c>
      <c r="T122" s="382"/>
      <c r="U122" s="382"/>
      <c r="V122" s="382" t="s">
        <v>1561</v>
      </c>
      <c r="W122" s="386"/>
      <c r="X122" s="411"/>
      <c r="Y122" s="411"/>
      <c r="Z122" s="411"/>
      <c r="AA122" s="411"/>
      <c r="AB122" s="411"/>
      <c r="AC122" s="411"/>
      <c r="AD122" s="411"/>
      <c r="AE122" s="411"/>
      <c r="AF122" s="412"/>
      <c r="AG122" s="412"/>
      <c r="AH122" s="412"/>
      <c r="AI122" s="412"/>
      <c r="AJ122" s="412"/>
      <c r="AK122" s="412"/>
      <c r="AL122" s="412"/>
      <c r="AM122" s="412"/>
      <c r="AN122" s="412"/>
      <c r="AO122" s="412"/>
      <c r="AP122" s="412"/>
      <c r="AQ122" s="412"/>
      <c r="AR122" s="412"/>
      <c r="AS122" s="412"/>
      <c r="AT122" s="412"/>
      <c r="AU122" s="412"/>
      <c r="AV122" s="412"/>
      <c r="AW122" s="412"/>
      <c r="AX122" s="412"/>
      <c r="AY122" s="412"/>
      <c r="AZ122" s="412"/>
      <c r="BA122" s="412"/>
      <c r="BB122" s="412"/>
      <c r="BC122" s="412"/>
      <c r="BD122" s="412"/>
      <c r="BE122" s="412"/>
      <c r="BF122" s="412"/>
      <c r="BG122" s="412"/>
      <c r="BH122" s="412"/>
      <c r="BI122" s="412"/>
      <c r="BJ122" s="412"/>
      <c r="BK122" s="412"/>
      <c r="BL122" s="412"/>
      <c r="BM122" s="412"/>
      <c r="BN122" s="412"/>
    </row>
    <row r="123" spans="1:66" s="413" customFormat="1" ht="72">
      <c r="A123" s="380" t="s">
        <v>1000</v>
      </c>
      <c r="B123" s="386"/>
      <c r="C123" s="382" t="s">
        <v>1446</v>
      </c>
      <c r="D123" s="382" t="s">
        <v>1447</v>
      </c>
      <c r="E123" s="475" t="s">
        <v>1244</v>
      </c>
      <c r="F123" s="383"/>
      <c r="G123" s="383"/>
      <c r="H123" s="383"/>
      <c r="I123" s="383"/>
      <c r="J123" s="383"/>
      <c r="K123" s="383"/>
      <c r="L123" s="383">
        <v>1</v>
      </c>
      <c r="M123" s="383">
        <v>1</v>
      </c>
      <c r="N123" s="384"/>
      <c r="O123" s="384"/>
      <c r="P123" s="384"/>
      <c r="Q123" s="384"/>
      <c r="R123" s="384">
        <f t="shared" si="3"/>
        <v>2</v>
      </c>
      <c r="S123" s="382" t="s">
        <v>953</v>
      </c>
      <c r="T123" s="382" t="s">
        <v>950</v>
      </c>
      <c r="U123" s="382"/>
      <c r="V123" s="382" t="s">
        <v>1560</v>
      </c>
      <c r="W123" s="382"/>
      <c r="X123" s="411"/>
      <c r="Y123" s="411"/>
      <c r="Z123" s="411"/>
      <c r="AA123" s="411"/>
      <c r="AB123" s="411"/>
      <c r="AC123" s="411"/>
      <c r="AD123" s="411"/>
      <c r="AE123" s="411"/>
      <c r="AF123" s="412"/>
      <c r="AG123" s="412"/>
      <c r="AH123" s="412"/>
      <c r="AI123" s="412"/>
      <c r="AJ123" s="412"/>
      <c r="AK123" s="412"/>
      <c r="AL123" s="412"/>
      <c r="AM123" s="412"/>
      <c r="AN123" s="412"/>
      <c r="AO123" s="412"/>
      <c r="AP123" s="412"/>
      <c r="AQ123" s="412"/>
      <c r="AR123" s="412"/>
      <c r="AS123" s="412"/>
      <c r="AT123" s="412"/>
      <c r="AU123" s="412"/>
      <c r="AV123" s="412"/>
      <c r="AW123" s="412"/>
      <c r="AX123" s="412"/>
      <c r="AY123" s="412"/>
      <c r="AZ123" s="412"/>
      <c r="BA123" s="412"/>
      <c r="BB123" s="412"/>
      <c r="BC123" s="412"/>
      <c r="BD123" s="412"/>
      <c r="BE123" s="412"/>
      <c r="BF123" s="412"/>
      <c r="BG123" s="412"/>
      <c r="BH123" s="412"/>
      <c r="BI123" s="412"/>
      <c r="BJ123" s="412"/>
      <c r="BK123" s="412"/>
      <c r="BL123" s="412"/>
      <c r="BM123" s="412"/>
      <c r="BN123" s="412"/>
    </row>
    <row r="124" spans="1:66" s="413" customFormat="1" ht="25.5">
      <c r="A124" s="380"/>
      <c r="B124" s="386"/>
      <c r="C124" s="382"/>
      <c r="D124" s="382" t="s">
        <v>1448</v>
      </c>
      <c r="E124" s="475" t="s">
        <v>1245</v>
      </c>
      <c r="F124" s="383"/>
      <c r="G124" s="383"/>
      <c r="H124" s="383"/>
      <c r="I124" s="383"/>
      <c r="J124" s="383"/>
      <c r="K124" s="383">
        <v>1</v>
      </c>
      <c r="L124" s="383"/>
      <c r="M124" s="383"/>
      <c r="N124" s="384"/>
      <c r="O124" s="384"/>
      <c r="P124" s="384">
        <v>1</v>
      </c>
      <c r="Q124" s="384"/>
      <c r="R124" s="384">
        <f t="shared" si="3"/>
        <v>2</v>
      </c>
      <c r="S124" s="382" t="s">
        <v>963</v>
      </c>
      <c r="T124" s="382"/>
      <c r="U124" s="382"/>
      <c r="V124" s="382" t="s">
        <v>1560</v>
      </c>
      <c r="W124" s="382"/>
      <c r="X124" s="411"/>
      <c r="Y124" s="411"/>
      <c r="Z124" s="411"/>
      <c r="AA124" s="411"/>
      <c r="AB124" s="411"/>
      <c r="AC124" s="411"/>
      <c r="AD124" s="411"/>
      <c r="AE124" s="411"/>
      <c r="AF124" s="412"/>
      <c r="AG124" s="412"/>
      <c r="AH124" s="412"/>
      <c r="AI124" s="412"/>
      <c r="AJ124" s="412"/>
      <c r="AK124" s="412"/>
      <c r="AL124" s="412"/>
      <c r="AM124" s="412"/>
      <c r="AN124" s="412"/>
      <c r="AO124" s="412"/>
      <c r="AP124" s="412"/>
      <c r="AQ124" s="412"/>
      <c r="AR124" s="412"/>
      <c r="AS124" s="412"/>
      <c r="AT124" s="412"/>
      <c r="AU124" s="412"/>
      <c r="AV124" s="412"/>
      <c r="AW124" s="412"/>
      <c r="AX124" s="412"/>
      <c r="AY124" s="412"/>
      <c r="AZ124" s="412"/>
      <c r="BA124" s="412"/>
      <c r="BB124" s="412"/>
      <c r="BC124" s="412"/>
      <c r="BD124" s="412"/>
      <c r="BE124" s="412"/>
      <c r="BF124" s="412"/>
      <c r="BG124" s="412"/>
      <c r="BH124" s="412"/>
      <c r="BI124" s="412"/>
      <c r="BJ124" s="412"/>
      <c r="BK124" s="412"/>
      <c r="BL124" s="412"/>
      <c r="BM124" s="412"/>
      <c r="BN124" s="412"/>
    </row>
    <row r="125" spans="1:66" s="413" customFormat="1" ht="36">
      <c r="A125" s="380"/>
      <c r="B125" s="386"/>
      <c r="C125" s="382"/>
      <c r="D125" s="382" t="s">
        <v>1449</v>
      </c>
      <c r="E125" s="475" t="s">
        <v>1246</v>
      </c>
      <c r="F125" s="383">
        <v>1</v>
      </c>
      <c r="G125" s="383"/>
      <c r="H125" s="383"/>
      <c r="I125" s="383">
        <v>1</v>
      </c>
      <c r="J125" s="383"/>
      <c r="K125" s="383"/>
      <c r="L125" s="383">
        <v>1</v>
      </c>
      <c r="M125" s="383"/>
      <c r="N125" s="384"/>
      <c r="O125" s="384">
        <v>1</v>
      </c>
      <c r="P125" s="384"/>
      <c r="Q125" s="384"/>
      <c r="R125" s="384">
        <f t="shared" si="3"/>
        <v>4</v>
      </c>
      <c r="S125" s="382" t="s">
        <v>949</v>
      </c>
      <c r="T125" s="382" t="s">
        <v>950</v>
      </c>
      <c r="U125" s="382" t="s">
        <v>1247</v>
      </c>
      <c r="V125" s="382" t="s">
        <v>1562</v>
      </c>
      <c r="W125" s="382" t="s">
        <v>1377</v>
      </c>
      <c r="X125" s="411"/>
      <c r="Y125" s="411"/>
      <c r="Z125" s="411"/>
      <c r="AA125" s="411"/>
      <c r="AB125" s="411"/>
      <c r="AC125" s="411"/>
      <c r="AD125" s="411"/>
      <c r="AE125" s="411"/>
      <c r="AF125" s="412"/>
      <c r="AG125" s="412"/>
      <c r="AH125" s="412"/>
      <c r="AI125" s="412"/>
      <c r="AJ125" s="412"/>
      <c r="AK125" s="412"/>
      <c r="AL125" s="412"/>
      <c r="AM125" s="412"/>
      <c r="AN125" s="412"/>
      <c r="AO125" s="412"/>
      <c r="AP125" s="412"/>
      <c r="AQ125" s="412"/>
      <c r="AR125" s="412"/>
      <c r="AS125" s="412"/>
      <c r="AT125" s="412"/>
      <c r="AU125" s="412"/>
      <c r="AV125" s="412"/>
      <c r="AW125" s="412"/>
      <c r="AX125" s="412"/>
      <c r="AY125" s="412"/>
      <c r="AZ125" s="412"/>
      <c r="BA125" s="412"/>
      <c r="BB125" s="412"/>
      <c r="BC125" s="412"/>
      <c r="BD125" s="412"/>
      <c r="BE125" s="412"/>
      <c r="BF125" s="412"/>
      <c r="BG125" s="412"/>
      <c r="BH125" s="412"/>
      <c r="BI125" s="412"/>
      <c r="BJ125" s="412"/>
      <c r="BK125" s="412"/>
      <c r="BL125" s="412"/>
      <c r="BM125" s="412"/>
      <c r="BN125" s="412"/>
    </row>
    <row r="126" spans="1:66" s="413" customFormat="1" ht="51">
      <c r="A126" s="380"/>
      <c r="B126" s="386"/>
      <c r="C126" s="382"/>
      <c r="D126" s="382" t="s">
        <v>1450</v>
      </c>
      <c r="E126" s="475" t="s">
        <v>1248</v>
      </c>
      <c r="F126" s="383"/>
      <c r="G126" s="383"/>
      <c r="H126" s="383"/>
      <c r="I126" s="383"/>
      <c r="J126" s="383"/>
      <c r="K126" s="383"/>
      <c r="L126" s="383"/>
      <c r="M126" s="383">
        <v>1</v>
      </c>
      <c r="N126" s="384"/>
      <c r="O126" s="384"/>
      <c r="P126" s="384"/>
      <c r="Q126" s="384"/>
      <c r="R126" s="384">
        <f t="shared" si="3"/>
        <v>1</v>
      </c>
      <c r="S126" s="382" t="s">
        <v>11</v>
      </c>
      <c r="T126" s="382"/>
      <c r="U126" s="382" t="s">
        <v>965</v>
      </c>
      <c r="V126" s="382" t="s">
        <v>1560</v>
      </c>
      <c r="W126" s="382" t="s">
        <v>1249</v>
      </c>
      <c r="X126" s="411"/>
      <c r="Y126" s="411"/>
      <c r="Z126" s="411"/>
      <c r="AA126" s="411"/>
      <c r="AB126" s="411"/>
      <c r="AC126" s="411"/>
      <c r="AD126" s="411"/>
      <c r="AE126" s="411"/>
      <c r="AF126" s="412"/>
      <c r="AG126" s="412"/>
      <c r="AH126" s="412"/>
      <c r="AI126" s="412"/>
      <c r="AJ126" s="412"/>
      <c r="AK126" s="412"/>
      <c r="AL126" s="412"/>
      <c r="AM126" s="412"/>
      <c r="AN126" s="412"/>
      <c r="AO126" s="412"/>
      <c r="AP126" s="412"/>
      <c r="AQ126" s="412"/>
      <c r="AR126" s="412"/>
      <c r="AS126" s="412"/>
      <c r="AT126" s="412"/>
      <c r="AU126" s="412"/>
      <c r="AV126" s="412"/>
      <c r="AW126" s="412"/>
      <c r="AX126" s="412"/>
      <c r="AY126" s="412"/>
      <c r="AZ126" s="412"/>
      <c r="BA126" s="412"/>
      <c r="BB126" s="412"/>
      <c r="BC126" s="412"/>
      <c r="BD126" s="412"/>
      <c r="BE126" s="412"/>
      <c r="BF126" s="412"/>
      <c r="BG126" s="412"/>
      <c r="BH126" s="412"/>
      <c r="BI126" s="412"/>
      <c r="BJ126" s="412"/>
      <c r="BK126" s="412"/>
      <c r="BL126" s="412"/>
      <c r="BM126" s="412"/>
      <c r="BN126" s="412"/>
    </row>
    <row r="127" spans="1:66" s="413" customFormat="1" ht="25.5">
      <c r="A127" s="380"/>
      <c r="B127" s="386"/>
      <c r="C127" s="382"/>
      <c r="D127" s="382" t="s">
        <v>1451</v>
      </c>
      <c r="E127" s="475" t="s">
        <v>1250</v>
      </c>
      <c r="F127" s="383"/>
      <c r="G127" s="383"/>
      <c r="H127" s="383"/>
      <c r="I127" s="383"/>
      <c r="J127" s="383"/>
      <c r="K127" s="383"/>
      <c r="L127" s="383"/>
      <c r="M127" s="383">
        <v>1</v>
      </c>
      <c r="N127" s="384"/>
      <c r="O127" s="384"/>
      <c r="P127" s="384"/>
      <c r="Q127" s="384"/>
      <c r="R127" s="384">
        <f t="shared" si="3"/>
        <v>1</v>
      </c>
      <c r="S127" s="382" t="s">
        <v>950</v>
      </c>
      <c r="T127" s="382" t="s">
        <v>959</v>
      </c>
      <c r="U127" s="382"/>
      <c r="V127" s="382" t="s">
        <v>1560</v>
      </c>
      <c r="W127" s="382" t="s">
        <v>1249</v>
      </c>
      <c r="X127" s="411"/>
      <c r="Y127" s="411"/>
      <c r="Z127" s="411"/>
      <c r="AA127" s="411"/>
      <c r="AB127" s="411"/>
      <c r="AC127" s="411"/>
      <c r="AD127" s="411"/>
      <c r="AE127" s="411"/>
      <c r="AF127" s="412"/>
      <c r="AG127" s="412"/>
      <c r="AH127" s="412"/>
      <c r="AI127" s="412"/>
      <c r="AJ127" s="412"/>
      <c r="AK127" s="412"/>
      <c r="AL127" s="412"/>
      <c r="AM127" s="412"/>
      <c r="AN127" s="412"/>
      <c r="AO127" s="412"/>
      <c r="AP127" s="412"/>
      <c r="AQ127" s="412"/>
      <c r="AR127" s="412"/>
      <c r="AS127" s="412"/>
      <c r="AT127" s="412"/>
      <c r="AU127" s="412"/>
      <c r="AV127" s="412"/>
      <c r="AW127" s="412"/>
      <c r="AX127" s="412"/>
      <c r="AY127" s="412"/>
      <c r="AZ127" s="412"/>
      <c r="BA127" s="412"/>
      <c r="BB127" s="412"/>
      <c r="BC127" s="412"/>
      <c r="BD127" s="412"/>
      <c r="BE127" s="412"/>
      <c r="BF127" s="412"/>
      <c r="BG127" s="412"/>
      <c r="BH127" s="412"/>
      <c r="BI127" s="412"/>
      <c r="BJ127" s="412"/>
      <c r="BK127" s="412"/>
      <c r="BL127" s="412"/>
      <c r="BM127" s="412"/>
      <c r="BN127" s="412"/>
    </row>
    <row r="128" spans="1:66" s="413" customFormat="1" ht="38.25">
      <c r="A128" s="380"/>
      <c r="B128" s="386"/>
      <c r="C128" s="382"/>
      <c r="D128" s="382" t="s">
        <v>1452</v>
      </c>
      <c r="E128" s="475" t="s">
        <v>1227</v>
      </c>
      <c r="F128" s="385">
        <v>1</v>
      </c>
      <c r="G128" s="385"/>
      <c r="H128" s="385"/>
      <c r="I128" s="385"/>
      <c r="J128" s="385"/>
      <c r="K128" s="385"/>
      <c r="L128" s="385"/>
      <c r="M128" s="385"/>
      <c r="N128" s="385"/>
      <c r="O128" s="385"/>
      <c r="P128" s="385"/>
      <c r="Q128" s="385"/>
      <c r="R128" s="384">
        <f t="shared" si="3"/>
        <v>1</v>
      </c>
      <c r="S128" s="382" t="s">
        <v>11</v>
      </c>
      <c r="T128" s="382"/>
      <c r="U128" s="382" t="s">
        <v>1228</v>
      </c>
      <c r="V128" s="382" t="s">
        <v>1560</v>
      </c>
      <c r="W128" s="385"/>
      <c r="X128" s="411"/>
      <c r="Y128" s="411"/>
      <c r="Z128" s="411"/>
      <c r="AA128" s="411"/>
      <c r="AB128" s="411"/>
      <c r="AC128" s="411"/>
      <c r="AD128" s="411"/>
      <c r="AE128" s="411"/>
      <c r="AF128" s="412"/>
      <c r="AG128" s="412"/>
      <c r="AH128" s="412"/>
      <c r="AI128" s="412"/>
      <c r="AJ128" s="412"/>
      <c r="AK128" s="412"/>
      <c r="AL128" s="412"/>
      <c r="AM128" s="412"/>
      <c r="AN128" s="412"/>
      <c r="AO128" s="412"/>
      <c r="AP128" s="412"/>
      <c r="AQ128" s="412"/>
      <c r="AR128" s="412"/>
      <c r="AS128" s="412"/>
      <c r="AT128" s="412"/>
      <c r="AU128" s="412"/>
      <c r="AV128" s="412"/>
      <c r="AW128" s="412"/>
      <c r="AX128" s="412"/>
      <c r="AY128" s="412"/>
      <c r="AZ128" s="412"/>
      <c r="BA128" s="412"/>
      <c r="BB128" s="412"/>
      <c r="BC128" s="412"/>
      <c r="BD128" s="412"/>
      <c r="BE128" s="412"/>
      <c r="BF128" s="412"/>
      <c r="BG128" s="412"/>
      <c r="BH128" s="412"/>
      <c r="BI128" s="412"/>
      <c r="BJ128" s="412"/>
      <c r="BK128" s="412"/>
      <c r="BL128" s="412"/>
      <c r="BM128" s="412"/>
      <c r="BN128" s="412"/>
    </row>
    <row r="129" spans="1:66" s="413" customFormat="1" ht="60">
      <c r="A129" s="380"/>
      <c r="B129" s="386"/>
      <c r="C129" s="400" t="s">
        <v>1472</v>
      </c>
      <c r="D129" s="400" t="s">
        <v>1471</v>
      </c>
      <c r="E129" s="475" t="s">
        <v>1374</v>
      </c>
      <c r="F129" s="385"/>
      <c r="G129" s="385"/>
      <c r="H129" s="385"/>
      <c r="I129" s="385"/>
      <c r="J129" s="385"/>
      <c r="K129" s="385"/>
      <c r="L129" s="385"/>
      <c r="M129" s="385"/>
      <c r="N129" s="385"/>
      <c r="O129" s="385">
        <v>1</v>
      </c>
      <c r="P129" s="385"/>
      <c r="Q129" s="385"/>
      <c r="R129" s="384">
        <f t="shared" si="3"/>
        <v>1</v>
      </c>
      <c r="S129" s="382" t="s">
        <v>11</v>
      </c>
      <c r="T129" s="382"/>
      <c r="U129" s="382" t="s">
        <v>1375</v>
      </c>
      <c r="V129" s="382" t="s">
        <v>1560</v>
      </c>
      <c r="W129" s="385"/>
      <c r="X129" s="411"/>
      <c r="Y129" s="411"/>
      <c r="Z129" s="411"/>
      <c r="AA129" s="411"/>
      <c r="AB129" s="411"/>
      <c r="AC129" s="411"/>
      <c r="AD129" s="411"/>
      <c r="AE129" s="411"/>
      <c r="AF129" s="412"/>
      <c r="AG129" s="412"/>
      <c r="AH129" s="412"/>
      <c r="AI129" s="412"/>
      <c r="AJ129" s="412"/>
      <c r="AK129" s="412"/>
      <c r="AL129" s="412"/>
      <c r="AM129" s="412"/>
      <c r="AN129" s="412"/>
      <c r="AO129" s="412"/>
      <c r="AP129" s="412"/>
      <c r="AQ129" s="412"/>
      <c r="AR129" s="412"/>
      <c r="AS129" s="412"/>
      <c r="AT129" s="412"/>
      <c r="AU129" s="412"/>
      <c r="AV129" s="412"/>
      <c r="AW129" s="412"/>
      <c r="AX129" s="412"/>
      <c r="AY129" s="412"/>
      <c r="AZ129" s="412"/>
      <c r="BA129" s="412"/>
      <c r="BB129" s="412"/>
      <c r="BC129" s="412"/>
      <c r="BD129" s="412"/>
      <c r="BE129" s="412"/>
      <c r="BF129" s="412"/>
      <c r="BG129" s="412"/>
      <c r="BH129" s="412"/>
      <c r="BI129" s="412"/>
      <c r="BJ129" s="412"/>
      <c r="BK129" s="412"/>
      <c r="BL129" s="412"/>
      <c r="BM129" s="412"/>
      <c r="BN129" s="412"/>
    </row>
    <row r="130" spans="1:66" s="413" customFormat="1" ht="132">
      <c r="A130" s="380" t="s">
        <v>1000</v>
      </c>
      <c r="B130" s="386" t="s">
        <v>1315</v>
      </c>
      <c r="C130" s="382" t="s">
        <v>1269</v>
      </c>
      <c r="D130" s="382" t="s">
        <v>1270</v>
      </c>
      <c r="E130" s="475" t="s">
        <v>1594</v>
      </c>
      <c r="F130" s="385">
        <v>1</v>
      </c>
      <c r="G130" s="385"/>
      <c r="H130" s="385"/>
      <c r="I130" s="385">
        <v>1</v>
      </c>
      <c r="J130" s="385"/>
      <c r="K130" s="385"/>
      <c r="L130" s="385">
        <v>1</v>
      </c>
      <c r="M130" s="385"/>
      <c r="N130" s="385"/>
      <c r="O130" s="385">
        <v>1</v>
      </c>
      <c r="P130" s="385"/>
      <c r="Q130" s="385"/>
      <c r="R130" s="384">
        <f t="shared" si="3"/>
        <v>4</v>
      </c>
      <c r="S130" s="382" t="s">
        <v>958</v>
      </c>
      <c r="T130" s="382"/>
      <c r="U130" s="382"/>
      <c r="V130" s="382" t="s">
        <v>1563</v>
      </c>
      <c r="W130" s="385"/>
      <c r="X130" s="411"/>
      <c r="Y130" s="411"/>
      <c r="Z130" s="411"/>
      <c r="AA130" s="411"/>
      <c r="AB130" s="411"/>
      <c r="AC130" s="411"/>
      <c r="AD130" s="411"/>
      <c r="AE130" s="411"/>
      <c r="AF130" s="412"/>
      <c r="AG130" s="412"/>
      <c r="AH130" s="412"/>
      <c r="AI130" s="412"/>
      <c r="AJ130" s="412"/>
      <c r="AK130" s="412"/>
      <c r="AL130" s="412"/>
      <c r="AM130" s="412"/>
      <c r="AN130" s="412"/>
      <c r="AO130" s="412"/>
      <c r="AP130" s="412"/>
      <c r="AQ130" s="412"/>
      <c r="AR130" s="412"/>
      <c r="AS130" s="412"/>
      <c r="AT130" s="412"/>
      <c r="AU130" s="412"/>
      <c r="AV130" s="412"/>
      <c r="AW130" s="412"/>
      <c r="AX130" s="412"/>
      <c r="AY130" s="412"/>
      <c r="AZ130" s="412"/>
      <c r="BA130" s="412"/>
      <c r="BB130" s="412"/>
      <c r="BC130" s="412"/>
      <c r="BD130" s="412"/>
      <c r="BE130" s="412"/>
      <c r="BF130" s="412"/>
      <c r="BG130" s="412"/>
      <c r="BH130" s="412"/>
      <c r="BI130" s="412"/>
      <c r="BJ130" s="412"/>
      <c r="BK130" s="412"/>
      <c r="BL130" s="412"/>
      <c r="BM130" s="412"/>
      <c r="BN130" s="412"/>
    </row>
    <row r="131" spans="1:66" s="413" customFormat="1" ht="38.25">
      <c r="A131" s="380"/>
      <c r="B131" s="386"/>
      <c r="C131" s="382"/>
      <c r="D131" s="382" t="s">
        <v>1271</v>
      </c>
      <c r="E131" s="475" t="s">
        <v>1382</v>
      </c>
      <c r="F131" s="385"/>
      <c r="G131" s="385"/>
      <c r="H131" s="385"/>
      <c r="I131" s="385"/>
      <c r="J131" s="385"/>
      <c r="K131" s="385">
        <v>1</v>
      </c>
      <c r="L131" s="385"/>
      <c r="M131" s="385"/>
      <c r="N131" s="385"/>
      <c r="O131" s="385"/>
      <c r="P131" s="385"/>
      <c r="Q131" s="385">
        <v>1</v>
      </c>
      <c r="R131" s="384">
        <f t="shared" si="3"/>
        <v>2</v>
      </c>
      <c r="S131" s="382" t="s">
        <v>958</v>
      </c>
      <c r="T131" s="382" t="s">
        <v>11</v>
      </c>
      <c r="U131" s="382" t="s">
        <v>1383</v>
      </c>
      <c r="V131" s="382" t="s">
        <v>1563</v>
      </c>
      <c r="W131" s="385"/>
      <c r="X131" s="411"/>
      <c r="Y131" s="411"/>
      <c r="Z131" s="411"/>
      <c r="AA131" s="411"/>
      <c r="AB131" s="411"/>
      <c r="AC131" s="411"/>
      <c r="AD131" s="411"/>
      <c r="AE131" s="411"/>
      <c r="AF131" s="412"/>
      <c r="AG131" s="412"/>
      <c r="AH131" s="412"/>
      <c r="AI131" s="412"/>
      <c r="AJ131" s="412"/>
      <c r="AK131" s="412"/>
      <c r="AL131" s="412"/>
      <c r="AM131" s="412"/>
      <c r="AN131" s="412"/>
      <c r="AO131" s="412"/>
      <c r="AP131" s="412"/>
      <c r="AQ131" s="412"/>
      <c r="AR131" s="412"/>
      <c r="AS131" s="412"/>
      <c r="AT131" s="412"/>
      <c r="AU131" s="412"/>
      <c r="AV131" s="412"/>
      <c r="AW131" s="412"/>
      <c r="AX131" s="412"/>
      <c r="AY131" s="412"/>
      <c r="AZ131" s="412"/>
      <c r="BA131" s="412"/>
      <c r="BB131" s="412"/>
      <c r="BC131" s="412"/>
      <c r="BD131" s="412"/>
      <c r="BE131" s="412"/>
      <c r="BF131" s="412"/>
      <c r="BG131" s="412"/>
      <c r="BH131" s="412"/>
      <c r="BI131" s="412"/>
      <c r="BJ131" s="412"/>
      <c r="BK131" s="412"/>
      <c r="BL131" s="412"/>
      <c r="BM131" s="412"/>
      <c r="BN131" s="412"/>
    </row>
    <row r="132" spans="1:66" s="413" customFormat="1" ht="38.25">
      <c r="A132" s="380"/>
      <c r="B132" s="386"/>
      <c r="C132" s="382"/>
      <c r="D132" s="382" t="s">
        <v>1453</v>
      </c>
      <c r="E132" s="475" t="s">
        <v>1454</v>
      </c>
      <c r="F132" s="385"/>
      <c r="G132" s="385"/>
      <c r="H132" s="385"/>
      <c r="I132" s="385"/>
      <c r="J132" s="385">
        <v>1</v>
      </c>
      <c r="K132" s="385"/>
      <c r="L132" s="385"/>
      <c r="M132" s="385"/>
      <c r="N132" s="385"/>
      <c r="O132" s="385">
        <v>1</v>
      </c>
      <c r="P132" s="385"/>
      <c r="Q132" s="385"/>
      <c r="R132" s="384">
        <f t="shared" si="3"/>
        <v>2</v>
      </c>
      <c r="S132" s="382" t="s">
        <v>958</v>
      </c>
      <c r="T132" s="382"/>
      <c r="U132" s="382"/>
      <c r="V132" s="382" t="s">
        <v>1563</v>
      </c>
      <c r="W132" s="385"/>
      <c r="X132" s="411"/>
      <c r="Y132" s="411"/>
      <c r="Z132" s="411"/>
      <c r="AA132" s="411"/>
      <c r="AB132" s="411"/>
      <c r="AC132" s="411"/>
      <c r="AD132" s="411"/>
      <c r="AE132" s="411"/>
      <c r="AF132" s="412"/>
      <c r="AG132" s="412"/>
      <c r="AH132" s="412"/>
      <c r="AI132" s="412"/>
      <c r="AJ132" s="412"/>
      <c r="AK132" s="412"/>
      <c r="AL132" s="412"/>
      <c r="AM132" s="412"/>
      <c r="AN132" s="412"/>
      <c r="AO132" s="412"/>
      <c r="AP132" s="412"/>
      <c r="AQ132" s="412"/>
      <c r="AR132" s="412"/>
      <c r="AS132" s="412"/>
      <c r="AT132" s="412"/>
      <c r="AU132" s="412"/>
      <c r="AV132" s="412"/>
      <c r="AW132" s="412"/>
      <c r="AX132" s="412"/>
      <c r="AY132" s="412"/>
      <c r="AZ132" s="412"/>
      <c r="BA132" s="412"/>
      <c r="BB132" s="412"/>
      <c r="BC132" s="412"/>
      <c r="BD132" s="412"/>
      <c r="BE132" s="412"/>
      <c r="BF132" s="412"/>
      <c r="BG132" s="412"/>
      <c r="BH132" s="412"/>
      <c r="BI132" s="412"/>
      <c r="BJ132" s="412"/>
      <c r="BK132" s="412"/>
      <c r="BL132" s="412"/>
      <c r="BM132" s="412"/>
      <c r="BN132" s="412"/>
    </row>
    <row r="133" spans="1:66" s="413" customFormat="1" ht="72">
      <c r="A133" s="380" t="s">
        <v>1000</v>
      </c>
      <c r="B133" s="386"/>
      <c r="C133" s="382" t="s">
        <v>1384</v>
      </c>
      <c r="D133" s="382" t="s">
        <v>1272</v>
      </c>
      <c r="E133" s="475" t="s">
        <v>1273</v>
      </c>
      <c r="F133" s="383"/>
      <c r="G133" s="383"/>
      <c r="H133" s="383">
        <v>1</v>
      </c>
      <c r="I133" s="383">
        <v>1</v>
      </c>
      <c r="J133" s="383">
        <v>1</v>
      </c>
      <c r="K133" s="383">
        <v>1</v>
      </c>
      <c r="L133" s="383">
        <v>1</v>
      </c>
      <c r="M133" s="383">
        <v>1</v>
      </c>
      <c r="N133" s="383">
        <v>1</v>
      </c>
      <c r="O133" s="383">
        <v>1</v>
      </c>
      <c r="P133" s="383">
        <v>1</v>
      </c>
      <c r="Q133" s="383">
        <v>1</v>
      </c>
      <c r="R133" s="384">
        <f t="shared" si="3"/>
        <v>10</v>
      </c>
      <c r="S133" s="382" t="s">
        <v>958</v>
      </c>
      <c r="T133" s="382"/>
      <c r="U133" s="382" t="s">
        <v>1385</v>
      </c>
      <c r="V133" s="382" t="s">
        <v>1498</v>
      </c>
      <c r="W133" s="385"/>
      <c r="X133" s="411"/>
      <c r="Y133" s="411"/>
      <c r="Z133" s="411"/>
      <c r="AA133" s="411"/>
      <c r="AB133" s="411"/>
      <c r="AC133" s="411"/>
      <c r="AD133" s="411"/>
      <c r="AE133" s="411"/>
      <c r="AF133" s="412"/>
      <c r="AG133" s="412"/>
      <c r="AH133" s="412"/>
      <c r="AI133" s="412"/>
      <c r="AJ133" s="412"/>
      <c r="AK133" s="412"/>
      <c r="AL133" s="412"/>
      <c r="AM133" s="412"/>
      <c r="AN133" s="412"/>
      <c r="AO133" s="412"/>
      <c r="AP133" s="412"/>
      <c r="AQ133" s="412"/>
      <c r="AR133" s="412"/>
      <c r="AS133" s="412"/>
      <c r="AT133" s="412"/>
      <c r="AU133" s="412"/>
      <c r="AV133" s="412"/>
      <c r="AW133" s="412"/>
      <c r="AX133" s="412"/>
      <c r="AY133" s="412"/>
      <c r="AZ133" s="412"/>
      <c r="BA133" s="412"/>
      <c r="BB133" s="412"/>
      <c r="BC133" s="412"/>
      <c r="BD133" s="412"/>
      <c r="BE133" s="412"/>
      <c r="BF133" s="412"/>
      <c r="BG133" s="412"/>
      <c r="BH133" s="412"/>
      <c r="BI133" s="412"/>
      <c r="BJ133" s="412"/>
      <c r="BK133" s="412"/>
      <c r="BL133" s="412"/>
      <c r="BM133" s="412"/>
      <c r="BN133" s="412"/>
    </row>
    <row r="134" spans="1:66" s="413" customFormat="1" ht="51">
      <c r="A134" s="380"/>
      <c r="B134" s="386"/>
      <c r="C134" s="382"/>
      <c r="D134" s="382" t="s">
        <v>1274</v>
      </c>
      <c r="E134" s="475" t="s">
        <v>1386</v>
      </c>
      <c r="F134" s="383">
        <v>1</v>
      </c>
      <c r="G134" s="383">
        <v>1</v>
      </c>
      <c r="H134" s="383">
        <v>1</v>
      </c>
      <c r="I134" s="383">
        <v>2</v>
      </c>
      <c r="J134" s="383">
        <v>1</v>
      </c>
      <c r="K134" s="383">
        <v>1</v>
      </c>
      <c r="L134" s="383">
        <v>2</v>
      </c>
      <c r="M134" s="383">
        <v>1</v>
      </c>
      <c r="N134" s="383">
        <v>1</v>
      </c>
      <c r="O134" s="383">
        <v>2</v>
      </c>
      <c r="P134" s="383">
        <v>1</v>
      </c>
      <c r="Q134" s="383">
        <v>1</v>
      </c>
      <c r="R134" s="384">
        <f t="shared" si="3"/>
        <v>15</v>
      </c>
      <c r="S134" s="382" t="s">
        <v>949</v>
      </c>
      <c r="T134" s="382"/>
      <c r="U134" s="382"/>
      <c r="V134" s="382" t="s">
        <v>1498</v>
      </c>
      <c r="W134" s="385"/>
      <c r="X134" s="411"/>
      <c r="Y134" s="411"/>
      <c r="Z134" s="411"/>
      <c r="AA134" s="411"/>
      <c r="AB134" s="411"/>
      <c r="AC134" s="411"/>
      <c r="AD134" s="411"/>
      <c r="AE134" s="411"/>
      <c r="AF134" s="412"/>
      <c r="AG134" s="412"/>
      <c r="AH134" s="412"/>
      <c r="AI134" s="412"/>
      <c r="AJ134" s="412"/>
      <c r="AK134" s="412"/>
      <c r="AL134" s="412"/>
      <c r="AM134" s="412"/>
      <c r="AN134" s="412"/>
      <c r="AO134" s="412"/>
      <c r="AP134" s="412"/>
      <c r="AQ134" s="412"/>
      <c r="AR134" s="412"/>
      <c r="AS134" s="412"/>
      <c r="AT134" s="412"/>
      <c r="AU134" s="412"/>
      <c r="AV134" s="412"/>
      <c r="AW134" s="412"/>
      <c r="AX134" s="412"/>
      <c r="AY134" s="412"/>
      <c r="AZ134" s="412"/>
      <c r="BA134" s="412"/>
      <c r="BB134" s="412"/>
      <c r="BC134" s="412"/>
      <c r="BD134" s="412"/>
      <c r="BE134" s="412"/>
      <c r="BF134" s="412"/>
      <c r="BG134" s="412"/>
      <c r="BH134" s="412"/>
      <c r="BI134" s="412"/>
      <c r="BJ134" s="412"/>
      <c r="BK134" s="412"/>
      <c r="BL134" s="412"/>
      <c r="BM134" s="412"/>
      <c r="BN134" s="412"/>
    </row>
    <row r="135" spans="1:66" s="413" customFormat="1" ht="63.75">
      <c r="A135" s="380"/>
      <c r="B135" s="386"/>
      <c r="C135" s="382"/>
      <c r="D135" s="382" t="s">
        <v>1275</v>
      </c>
      <c r="E135" s="475" t="s">
        <v>1276</v>
      </c>
      <c r="F135" s="383">
        <v>1</v>
      </c>
      <c r="G135" s="383">
        <v>1</v>
      </c>
      <c r="H135" s="383">
        <v>1</v>
      </c>
      <c r="I135" s="383">
        <v>1</v>
      </c>
      <c r="J135" s="383">
        <v>1</v>
      </c>
      <c r="K135" s="383">
        <v>1</v>
      </c>
      <c r="L135" s="383">
        <v>1</v>
      </c>
      <c r="M135" s="383">
        <v>1</v>
      </c>
      <c r="N135" s="383">
        <v>1</v>
      </c>
      <c r="O135" s="383">
        <v>1</v>
      </c>
      <c r="P135" s="383">
        <v>1</v>
      </c>
      <c r="Q135" s="383">
        <v>1</v>
      </c>
      <c r="R135" s="384">
        <f t="shared" si="3"/>
        <v>12</v>
      </c>
      <c r="S135" s="382" t="s">
        <v>958</v>
      </c>
      <c r="T135" s="382"/>
      <c r="U135" s="382"/>
      <c r="V135" s="382" t="s">
        <v>1498</v>
      </c>
      <c r="W135" s="385"/>
      <c r="X135" s="411"/>
      <c r="Y135" s="411"/>
      <c r="Z135" s="411"/>
      <c r="AA135" s="411"/>
      <c r="AB135" s="411"/>
      <c r="AC135" s="411"/>
      <c r="AD135" s="411"/>
      <c r="AE135" s="411"/>
      <c r="AF135" s="412"/>
      <c r="AG135" s="412"/>
      <c r="AH135" s="412"/>
      <c r="AI135" s="412"/>
      <c r="AJ135" s="412"/>
      <c r="AK135" s="412"/>
      <c r="AL135" s="412"/>
      <c r="AM135" s="412"/>
      <c r="AN135" s="412"/>
      <c r="AO135" s="412"/>
      <c r="AP135" s="412"/>
      <c r="AQ135" s="412"/>
      <c r="AR135" s="412"/>
      <c r="AS135" s="412"/>
      <c r="AT135" s="412"/>
      <c r="AU135" s="412"/>
      <c r="AV135" s="412"/>
      <c r="AW135" s="412"/>
      <c r="AX135" s="412"/>
      <c r="AY135" s="412"/>
      <c r="AZ135" s="412"/>
      <c r="BA135" s="412"/>
      <c r="BB135" s="412"/>
      <c r="BC135" s="412"/>
      <c r="BD135" s="412"/>
      <c r="BE135" s="412"/>
      <c r="BF135" s="412"/>
      <c r="BG135" s="412"/>
      <c r="BH135" s="412"/>
      <c r="BI135" s="412"/>
      <c r="BJ135" s="412"/>
      <c r="BK135" s="412"/>
      <c r="BL135" s="412"/>
      <c r="BM135" s="412"/>
      <c r="BN135" s="412"/>
    </row>
    <row r="136" spans="1:66" s="413" customFormat="1" ht="89.25">
      <c r="A136" s="380"/>
      <c r="B136" s="386"/>
      <c r="C136" s="382"/>
      <c r="D136" s="382" t="s">
        <v>1277</v>
      </c>
      <c r="E136" s="475" t="s">
        <v>1387</v>
      </c>
      <c r="F136" s="383">
        <v>1</v>
      </c>
      <c r="G136" s="383">
        <v>1</v>
      </c>
      <c r="H136" s="383">
        <v>2</v>
      </c>
      <c r="I136" s="383">
        <v>1</v>
      </c>
      <c r="J136" s="383">
        <v>1</v>
      </c>
      <c r="K136" s="383">
        <v>2</v>
      </c>
      <c r="L136" s="383">
        <v>1</v>
      </c>
      <c r="M136" s="383">
        <v>1</v>
      </c>
      <c r="N136" s="383">
        <v>2</v>
      </c>
      <c r="O136" s="383">
        <v>1</v>
      </c>
      <c r="P136" s="383">
        <v>1</v>
      </c>
      <c r="Q136" s="383">
        <v>3</v>
      </c>
      <c r="R136" s="384">
        <f t="shared" si="3"/>
        <v>17</v>
      </c>
      <c r="S136" s="382" t="s">
        <v>958</v>
      </c>
      <c r="T136" s="382"/>
      <c r="U136" s="382"/>
      <c r="V136" s="382" t="s">
        <v>1498</v>
      </c>
      <c r="W136" s="385"/>
      <c r="X136" s="411"/>
      <c r="Y136" s="411"/>
      <c r="Z136" s="411"/>
      <c r="AA136" s="411"/>
      <c r="AB136" s="411"/>
      <c r="AC136" s="411"/>
      <c r="AD136" s="411"/>
      <c r="AE136" s="411"/>
      <c r="AF136" s="412"/>
      <c r="AG136" s="412"/>
      <c r="AH136" s="412"/>
      <c r="AI136" s="412"/>
      <c r="AJ136" s="412"/>
      <c r="AK136" s="412"/>
      <c r="AL136" s="412"/>
      <c r="AM136" s="412"/>
      <c r="AN136" s="412"/>
      <c r="AO136" s="412"/>
      <c r="AP136" s="412"/>
      <c r="AQ136" s="412"/>
      <c r="AR136" s="412"/>
      <c r="AS136" s="412"/>
      <c r="AT136" s="412"/>
      <c r="AU136" s="412"/>
      <c r="AV136" s="412"/>
      <c r="AW136" s="412"/>
      <c r="AX136" s="412"/>
      <c r="AY136" s="412"/>
      <c r="AZ136" s="412"/>
      <c r="BA136" s="412"/>
      <c r="BB136" s="412"/>
      <c r="BC136" s="412"/>
      <c r="BD136" s="412"/>
      <c r="BE136" s="412"/>
      <c r="BF136" s="412"/>
      <c r="BG136" s="412"/>
      <c r="BH136" s="412"/>
      <c r="BI136" s="412"/>
      <c r="BJ136" s="412"/>
      <c r="BK136" s="412"/>
      <c r="BL136" s="412"/>
      <c r="BM136" s="412"/>
      <c r="BN136" s="412"/>
    </row>
    <row r="137" spans="1:66" s="413" customFormat="1" ht="63.75">
      <c r="A137" s="380"/>
      <c r="B137" s="386"/>
      <c r="C137" s="382"/>
      <c r="D137" s="382" t="s">
        <v>1278</v>
      </c>
      <c r="E137" s="475" t="s">
        <v>1388</v>
      </c>
      <c r="F137" s="383">
        <v>1</v>
      </c>
      <c r="G137" s="383">
        <v>1</v>
      </c>
      <c r="H137" s="383">
        <v>2</v>
      </c>
      <c r="I137" s="383">
        <v>1</v>
      </c>
      <c r="J137" s="383">
        <v>1</v>
      </c>
      <c r="K137" s="383">
        <v>2</v>
      </c>
      <c r="L137" s="383">
        <v>1</v>
      </c>
      <c r="M137" s="383">
        <v>1</v>
      </c>
      <c r="N137" s="383">
        <v>2</v>
      </c>
      <c r="O137" s="383">
        <v>1</v>
      </c>
      <c r="P137" s="383">
        <v>1</v>
      </c>
      <c r="Q137" s="383">
        <v>3</v>
      </c>
      <c r="R137" s="384">
        <f t="shared" si="3"/>
        <v>17</v>
      </c>
      <c r="S137" s="382" t="s">
        <v>958</v>
      </c>
      <c r="T137" s="382"/>
      <c r="U137" s="382" t="s">
        <v>1279</v>
      </c>
      <c r="V137" s="382" t="s">
        <v>1498</v>
      </c>
      <c r="W137" s="385"/>
      <c r="X137" s="411"/>
      <c r="Y137" s="411"/>
      <c r="Z137" s="411"/>
      <c r="AA137" s="411"/>
      <c r="AB137" s="411"/>
      <c r="AC137" s="411"/>
      <c r="AD137" s="411"/>
      <c r="AE137" s="411"/>
      <c r="AF137" s="412"/>
      <c r="AG137" s="412"/>
      <c r="AH137" s="412"/>
      <c r="AI137" s="412"/>
      <c r="AJ137" s="412"/>
      <c r="AK137" s="412"/>
      <c r="AL137" s="412"/>
      <c r="AM137" s="412"/>
      <c r="AN137" s="412"/>
      <c r="AO137" s="412"/>
      <c r="AP137" s="412"/>
      <c r="AQ137" s="412"/>
      <c r="AR137" s="412"/>
      <c r="AS137" s="412"/>
      <c r="AT137" s="412"/>
      <c r="AU137" s="412"/>
      <c r="AV137" s="412"/>
      <c r="AW137" s="412"/>
      <c r="AX137" s="412"/>
      <c r="AY137" s="412"/>
      <c r="AZ137" s="412"/>
      <c r="BA137" s="412"/>
      <c r="BB137" s="412"/>
      <c r="BC137" s="412"/>
      <c r="BD137" s="412"/>
      <c r="BE137" s="412"/>
      <c r="BF137" s="412"/>
      <c r="BG137" s="412"/>
      <c r="BH137" s="412"/>
      <c r="BI137" s="412"/>
      <c r="BJ137" s="412"/>
      <c r="BK137" s="412"/>
      <c r="BL137" s="412"/>
      <c r="BM137" s="412"/>
      <c r="BN137" s="412"/>
    </row>
    <row r="138" spans="1:66" s="413" customFormat="1" ht="76.5">
      <c r="A138" s="380"/>
      <c r="B138" s="386"/>
      <c r="C138" s="382"/>
      <c r="D138" s="382" t="s">
        <v>1280</v>
      </c>
      <c r="E138" s="475" t="s">
        <v>1389</v>
      </c>
      <c r="F138" s="383">
        <v>1</v>
      </c>
      <c r="G138" s="383">
        <v>1</v>
      </c>
      <c r="H138" s="383">
        <v>1</v>
      </c>
      <c r="I138" s="383">
        <v>1</v>
      </c>
      <c r="J138" s="383">
        <v>1</v>
      </c>
      <c r="K138" s="383">
        <v>1</v>
      </c>
      <c r="L138" s="383">
        <v>1</v>
      </c>
      <c r="M138" s="383">
        <v>1</v>
      </c>
      <c r="N138" s="383">
        <v>1</v>
      </c>
      <c r="O138" s="383">
        <v>1</v>
      </c>
      <c r="P138" s="383">
        <v>1</v>
      </c>
      <c r="Q138" s="383">
        <v>1</v>
      </c>
      <c r="R138" s="384">
        <f t="shared" si="3"/>
        <v>12</v>
      </c>
      <c r="S138" s="382" t="s">
        <v>958</v>
      </c>
      <c r="T138" s="382"/>
      <c r="U138" s="382"/>
      <c r="V138" s="382" t="s">
        <v>1498</v>
      </c>
      <c r="W138" s="385"/>
      <c r="X138" s="411"/>
      <c r="Y138" s="411"/>
      <c r="Z138" s="411"/>
      <c r="AA138" s="411"/>
      <c r="AB138" s="411"/>
      <c r="AC138" s="411"/>
      <c r="AD138" s="411"/>
      <c r="AE138" s="411"/>
      <c r="AF138" s="412"/>
      <c r="AG138" s="412"/>
      <c r="AH138" s="412"/>
      <c r="AI138" s="412"/>
      <c r="AJ138" s="412"/>
      <c r="AK138" s="412"/>
      <c r="AL138" s="412"/>
      <c r="AM138" s="412"/>
      <c r="AN138" s="412"/>
      <c r="AO138" s="412"/>
      <c r="AP138" s="412"/>
      <c r="AQ138" s="412"/>
      <c r="AR138" s="412"/>
      <c r="AS138" s="412"/>
      <c r="AT138" s="412"/>
      <c r="AU138" s="412"/>
      <c r="AV138" s="412"/>
      <c r="AW138" s="412"/>
      <c r="AX138" s="412"/>
      <c r="AY138" s="412"/>
      <c r="AZ138" s="412"/>
      <c r="BA138" s="412"/>
      <c r="BB138" s="412"/>
      <c r="BC138" s="412"/>
      <c r="BD138" s="412"/>
      <c r="BE138" s="412"/>
      <c r="BF138" s="412"/>
      <c r="BG138" s="412"/>
      <c r="BH138" s="412"/>
      <c r="BI138" s="412"/>
      <c r="BJ138" s="412"/>
      <c r="BK138" s="412"/>
      <c r="BL138" s="412"/>
      <c r="BM138" s="412"/>
      <c r="BN138" s="412"/>
    </row>
    <row r="139" spans="1:66" s="413" customFormat="1" ht="51">
      <c r="A139" s="380"/>
      <c r="B139" s="386"/>
      <c r="C139" s="382"/>
      <c r="D139" s="382" t="s">
        <v>1281</v>
      </c>
      <c r="E139" s="475" t="s">
        <v>1390</v>
      </c>
      <c r="F139" s="383"/>
      <c r="G139" s="383"/>
      <c r="H139" s="383"/>
      <c r="I139" s="383"/>
      <c r="J139" s="383"/>
      <c r="K139" s="383"/>
      <c r="L139" s="383"/>
      <c r="M139" s="383"/>
      <c r="N139" s="384"/>
      <c r="O139" s="384"/>
      <c r="P139" s="384"/>
      <c r="Q139" s="384">
        <v>1</v>
      </c>
      <c r="R139" s="384">
        <f t="shared" si="3"/>
        <v>1</v>
      </c>
      <c r="S139" s="382" t="s">
        <v>949</v>
      </c>
      <c r="T139" s="382"/>
      <c r="U139" s="382"/>
      <c r="V139" s="382" t="s">
        <v>1498</v>
      </c>
      <c r="W139" s="385"/>
      <c r="X139" s="411"/>
      <c r="Y139" s="411"/>
      <c r="Z139" s="411"/>
      <c r="AA139" s="411"/>
      <c r="AB139" s="411"/>
      <c r="AC139" s="411"/>
      <c r="AD139" s="411"/>
      <c r="AE139" s="411"/>
      <c r="AF139" s="412"/>
      <c r="AG139" s="412"/>
      <c r="AH139" s="412"/>
      <c r="AI139" s="412"/>
      <c r="AJ139" s="412"/>
      <c r="AK139" s="412"/>
      <c r="AL139" s="412"/>
      <c r="AM139" s="412"/>
      <c r="AN139" s="412"/>
      <c r="AO139" s="412"/>
      <c r="AP139" s="412"/>
      <c r="AQ139" s="412"/>
      <c r="AR139" s="412"/>
      <c r="AS139" s="412"/>
      <c r="AT139" s="412"/>
      <c r="AU139" s="412"/>
      <c r="AV139" s="412"/>
      <c r="AW139" s="412"/>
      <c r="AX139" s="412"/>
      <c r="AY139" s="412"/>
      <c r="AZ139" s="412"/>
      <c r="BA139" s="412"/>
      <c r="BB139" s="412"/>
      <c r="BC139" s="412"/>
      <c r="BD139" s="412"/>
      <c r="BE139" s="412"/>
      <c r="BF139" s="412"/>
      <c r="BG139" s="412"/>
      <c r="BH139" s="412"/>
      <c r="BI139" s="412"/>
      <c r="BJ139" s="412"/>
      <c r="BK139" s="412"/>
      <c r="BL139" s="412"/>
      <c r="BM139" s="412"/>
      <c r="BN139" s="412"/>
    </row>
    <row r="140" spans="1:66" s="413" customFormat="1" ht="48">
      <c r="A140" s="380" t="s">
        <v>1000</v>
      </c>
      <c r="B140" s="386"/>
      <c r="C140" s="382" t="s">
        <v>1455</v>
      </c>
      <c r="D140" s="382" t="s">
        <v>1456</v>
      </c>
      <c r="E140" s="475" t="s">
        <v>1391</v>
      </c>
      <c r="F140" s="382"/>
      <c r="G140" s="382"/>
      <c r="H140" s="382"/>
      <c r="I140" s="382">
        <v>1</v>
      </c>
      <c r="J140" s="382">
        <v>1</v>
      </c>
      <c r="K140" s="382">
        <v>1</v>
      </c>
      <c r="L140" s="382">
        <v>1</v>
      </c>
      <c r="M140" s="382">
        <v>1</v>
      </c>
      <c r="N140" s="382">
        <v>1</v>
      </c>
      <c r="O140" s="382">
        <v>1</v>
      </c>
      <c r="P140" s="382">
        <v>1</v>
      </c>
      <c r="Q140" s="382">
        <v>1</v>
      </c>
      <c r="R140" s="384">
        <f t="shared" si="3"/>
        <v>9</v>
      </c>
      <c r="S140" s="382" t="s">
        <v>11</v>
      </c>
      <c r="T140" s="382"/>
      <c r="U140" s="382" t="s">
        <v>1392</v>
      </c>
      <c r="V140" s="382" t="s">
        <v>1498</v>
      </c>
      <c r="W140" s="385"/>
      <c r="X140" s="411"/>
      <c r="Y140" s="411"/>
      <c r="Z140" s="411"/>
      <c r="AA140" s="411"/>
      <c r="AB140" s="411"/>
      <c r="AC140" s="411"/>
      <c r="AD140" s="411"/>
      <c r="AE140" s="411"/>
      <c r="AF140" s="412"/>
      <c r="AG140" s="412"/>
      <c r="AH140" s="412"/>
      <c r="AI140" s="412"/>
      <c r="AJ140" s="412"/>
      <c r="AK140" s="412"/>
      <c r="AL140" s="412"/>
      <c r="AM140" s="412"/>
      <c r="AN140" s="412"/>
      <c r="AO140" s="412"/>
      <c r="AP140" s="412"/>
      <c r="AQ140" s="412"/>
      <c r="AR140" s="412"/>
      <c r="AS140" s="412"/>
      <c r="AT140" s="412"/>
      <c r="AU140" s="412"/>
      <c r="AV140" s="412"/>
      <c r="AW140" s="412"/>
      <c r="AX140" s="412"/>
      <c r="AY140" s="412"/>
      <c r="AZ140" s="412"/>
      <c r="BA140" s="412"/>
      <c r="BB140" s="412"/>
      <c r="BC140" s="412"/>
      <c r="BD140" s="412"/>
      <c r="BE140" s="412"/>
      <c r="BF140" s="412"/>
      <c r="BG140" s="412"/>
      <c r="BH140" s="412"/>
      <c r="BI140" s="412"/>
      <c r="BJ140" s="412"/>
      <c r="BK140" s="412"/>
      <c r="BL140" s="412"/>
      <c r="BM140" s="412"/>
      <c r="BN140" s="412"/>
    </row>
    <row r="141" spans="1:66" s="413" customFormat="1" ht="12.75">
      <c r="A141" s="380"/>
      <c r="B141" s="386"/>
      <c r="C141" s="382"/>
      <c r="D141" s="382" t="s">
        <v>1457</v>
      </c>
      <c r="E141" s="475" t="s">
        <v>1393</v>
      </c>
      <c r="F141" s="382">
        <v>1</v>
      </c>
      <c r="G141" s="382">
        <v>1</v>
      </c>
      <c r="H141" s="382">
        <v>1</v>
      </c>
      <c r="I141" s="382">
        <v>1</v>
      </c>
      <c r="J141" s="382">
        <v>1</v>
      </c>
      <c r="K141" s="382">
        <v>1</v>
      </c>
      <c r="L141" s="382">
        <v>1</v>
      </c>
      <c r="M141" s="382">
        <v>1</v>
      </c>
      <c r="N141" s="382">
        <v>1</v>
      </c>
      <c r="O141" s="382">
        <v>1</v>
      </c>
      <c r="P141" s="382">
        <v>1</v>
      </c>
      <c r="Q141" s="382">
        <v>1</v>
      </c>
      <c r="R141" s="384">
        <f t="shared" si="3"/>
        <v>12</v>
      </c>
      <c r="S141" s="382" t="s">
        <v>11</v>
      </c>
      <c r="T141" s="382"/>
      <c r="U141" s="382" t="s">
        <v>1284</v>
      </c>
      <c r="V141" s="382" t="s">
        <v>1564</v>
      </c>
      <c r="W141" s="385"/>
      <c r="X141" s="411"/>
      <c r="Y141" s="411"/>
      <c r="Z141" s="411"/>
      <c r="AA141" s="411"/>
      <c r="AB141" s="411"/>
      <c r="AC141" s="411"/>
      <c r="AD141" s="411"/>
      <c r="AE141" s="411"/>
      <c r="AF141" s="412"/>
      <c r="AG141" s="412"/>
      <c r="AH141" s="412"/>
      <c r="AI141" s="412"/>
      <c r="AJ141" s="412"/>
      <c r="AK141" s="412"/>
      <c r="AL141" s="412"/>
      <c r="AM141" s="412"/>
      <c r="AN141" s="412"/>
      <c r="AO141" s="412"/>
      <c r="AP141" s="412"/>
      <c r="AQ141" s="412"/>
      <c r="AR141" s="412"/>
      <c r="AS141" s="412"/>
      <c r="AT141" s="412"/>
      <c r="AU141" s="412"/>
      <c r="AV141" s="412"/>
      <c r="AW141" s="412"/>
      <c r="AX141" s="412"/>
      <c r="AY141" s="412"/>
      <c r="AZ141" s="412"/>
      <c r="BA141" s="412"/>
      <c r="BB141" s="412"/>
      <c r="BC141" s="412"/>
      <c r="BD141" s="412"/>
      <c r="BE141" s="412"/>
      <c r="BF141" s="412"/>
      <c r="BG141" s="412"/>
      <c r="BH141" s="412"/>
      <c r="BI141" s="412"/>
      <c r="BJ141" s="412"/>
      <c r="BK141" s="412"/>
      <c r="BL141" s="412"/>
      <c r="BM141" s="412"/>
      <c r="BN141" s="412"/>
    </row>
    <row r="142" spans="1:66" s="467" customFormat="1" ht="140.25">
      <c r="A142" s="474" t="s">
        <v>1000</v>
      </c>
      <c r="B142" s="475" t="s">
        <v>1315</v>
      </c>
      <c r="C142" s="475" t="s">
        <v>1458</v>
      </c>
      <c r="D142" s="475" t="s">
        <v>1282</v>
      </c>
      <c r="E142" s="475" t="s">
        <v>1285</v>
      </c>
      <c r="F142" s="475">
        <v>1</v>
      </c>
      <c r="G142" s="475">
        <v>1</v>
      </c>
      <c r="H142" s="475">
        <v>1</v>
      </c>
      <c r="I142" s="475">
        <v>1</v>
      </c>
      <c r="J142" s="475">
        <v>1</v>
      </c>
      <c r="K142" s="475">
        <v>1</v>
      </c>
      <c r="L142" s="475">
        <v>1</v>
      </c>
      <c r="M142" s="475">
        <v>1</v>
      </c>
      <c r="N142" s="475">
        <v>1</v>
      </c>
      <c r="O142" s="475">
        <v>1</v>
      </c>
      <c r="P142" s="475">
        <v>1</v>
      </c>
      <c r="Q142" s="475">
        <v>1</v>
      </c>
      <c r="R142" s="482">
        <f t="shared" si="3"/>
        <v>12</v>
      </c>
      <c r="S142" s="475" t="s">
        <v>949</v>
      </c>
      <c r="T142" s="475"/>
      <c r="U142" s="475"/>
      <c r="V142" s="475" t="s">
        <v>1565</v>
      </c>
      <c r="W142" s="466"/>
    </row>
    <row r="143" spans="1:66" s="467" customFormat="1" ht="90" customHeight="1">
      <c r="A143" s="476"/>
      <c r="B143" s="490"/>
      <c r="C143" s="477"/>
      <c r="D143" s="477" t="s">
        <v>1283</v>
      </c>
      <c r="E143" s="475" t="s">
        <v>1394</v>
      </c>
      <c r="F143" s="477"/>
      <c r="G143" s="477"/>
      <c r="H143" s="477"/>
      <c r="I143" s="477"/>
      <c r="J143" s="477"/>
      <c r="K143" s="477">
        <v>1</v>
      </c>
      <c r="L143" s="477"/>
      <c r="M143" s="477"/>
      <c r="N143" s="477"/>
      <c r="O143" s="477"/>
      <c r="P143" s="477"/>
      <c r="Q143" s="477">
        <v>1</v>
      </c>
      <c r="R143" s="484">
        <f t="shared" si="3"/>
        <v>2</v>
      </c>
      <c r="S143" s="477" t="s">
        <v>949</v>
      </c>
      <c r="T143" s="477" t="s">
        <v>953</v>
      </c>
      <c r="U143" s="477" t="s">
        <v>1286</v>
      </c>
      <c r="V143" s="477" t="s">
        <v>1565</v>
      </c>
      <c r="W143" s="457"/>
    </row>
    <row r="144" spans="1:66" s="411" customFormat="1" ht="63.75">
      <c r="A144" s="388"/>
      <c r="B144" s="490"/>
      <c r="C144" s="400"/>
      <c r="D144" s="490" t="s">
        <v>1459</v>
      </c>
      <c r="E144" s="475" t="s">
        <v>1587</v>
      </c>
      <c r="F144" s="400"/>
      <c r="G144" s="400"/>
      <c r="H144" s="400"/>
      <c r="I144" s="400"/>
      <c r="J144" s="400"/>
      <c r="K144" s="400"/>
      <c r="L144" s="400">
        <v>1</v>
      </c>
      <c r="M144" s="400"/>
      <c r="N144" s="400"/>
      <c r="O144" s="400"/>
      <c r="P144" s="400"/>
      <c r="Q144" s="400">
        <v>1</v>
      </c>
      <c r="R144" s="451">
        <f t="shared" si="3"/>
        <v>2</v>
      </c>
      <c r="S144" s="477" t="s">
        <v>953</v>
      </c>
      <c r="T144" s="477" t="s">
        <v>949</v>
      </c>
      <c r="U144" s="400" t="s">
        <v>1286</v>
      </c>
      <c r="V144" s="400" t="s">
        <v>1565</v>
      </c>
      <c r="W144" s="443"/>
    </row>
    <row r="145" spans="1:66" s="469" customFormat="1" ht="84.75" customHeight="1">
      <c r="A145" s="483"/>
      <c r="B145" s="490"/>
      <c r="C145" s="499"/>
      <c r="D145" s="490" t="s">
        <v>1586</v>
      </c>
      <c r="E145" s="475" t="s">
        <v>1395</v>
      </c>
      <c r="F145" s="490"/>
      <c r="G145" s="490"/>
      <c r="H145" s="490"/>
      <c r="I145" s="490"/>
      <c r="J145" s="490"/>
      <c r="K145" s="490"/>
      <c r="L145" s="490"/>
      <c r="M145" s="490">
        <v>1</v>
      </c>
      <c r="N145" s="490"/>
      <c r="O145" s="490"/>
      <c r="P145" s="490"/>
      <c r="Q145" s="490">
        <v>1</v>
      </c>
      <c r="R145" s="491"/>
      <c r="S145" s="490" t="s">
        <v>1588</v>
      </c>
      <c r="T145" s="490" t="s">
        <v>958</v>
      </c>
      <c r="U145" s="490"/>
      <c r="V145" s="490"/>
      <c r="W145" s="463"/>
    </row>
    <row r="146" spans="1:66" s="413" customFormat="1" ht="156">
      <c r="A146" s="380" t="s">
        <v>1000</v>
      </c>
      <c r="B146" s="386" t="s">
        <v>1316</v>
      </c>
      <c r="C146" s="382" t="s">
        <v>1461</v>
      </c>
      <c r="D146" s="382" t="s">
        <v>1287</v>
      </c>
      <c r="E146" s="475" t="s">
        <v>1288</v>
      </c>
      <c r="F146" s="382"/>
      <c r="G146" s="382"/>
      <c r="H146" s="382"/>
      <c r="I146" s="382">
        <v>1</v>
      </c>
      <c r="J146" s="382"/>
      <c r="K146" s="382"/>
      <c r="L146" s="382">
        <v>1</v>
      </c>
      <c r="M146" s="382"/>
      <c r="N146" s="385"/>
      <c r="O146" s="385">
        <v>1</v>
      </c>
      <c r="P146" s="385"/>
      <c r="Q146" s="385"/>
      <c r="R146" s="384">
        <f t="shared" si="3"/>
        <v>3</v>
      </c>
      <c r="S146" s="382" t="s">
        <v>958</v>
      </c>
      <c r="T146" s="382"/>
      <c r="U146" s="382" t="s">
        <v>1396</v>
      </c>
      <c r="V146" s="382" t="s">
        <v>1499</v>
      </c>
      <c r="W146" s="385"/>
      <c r="X146" s="411"/>
      <c r="Y146" s="411"/>
      <c r="Z146" s="411"/>
      <c r="AA146" s="411"/>
      <c r="AB146" s="411"/>
      <c r="AC146" s="411"/>
      <c r="AD146" s="411"/>
      <c r="AE146" s="411"/>
      <c r="AF146" s="412"/>
      <c r="AG146" s="412"/>
      <c r="AH146" s="412"/>
      <c r="AI146" s="412"/>
      <c r="AJ146" s="412"/>
      <c r="AK146" s="412"/>
      <c r="AL146" s="412"/>
      <c r="AM146" s="412"/>
      <c r="AN146" s="412"/>
      <c r="AO146" s="412"/>
      <c r="AP146" s="412"/>
      <c r="AQ146" s="412"/>
      <c r="AR146" s="412"/>
      <c r="AS146" s="412"/>
      <c r="AT146" s="412"/>
      <c r="AU146" s="412"/>
      <c r="AV146" s="412"/>
      <c r="AW146" s="412"/>
      <c r="AX146" s="412"/>
      <c r="AY146" s="412"/>
      <c r="AZ146" s="412"/>
      <c r="BA146" s="412"/>
      <c r="BB146" s="412"/>
      <c r="BC146" s="412"/>
      <c r="BD146" s="412"/>
      <c r="BE146" s="412"/>
      <c r="BF146" s="412"/>
      <c r="BG146" s="412"/>
      <c r="BH146" s="412"/>
      <c r="BI146" s="412"/>
      <c r="BJ146" s="412"/>
      <c r="BK146" s="412"/>
      <c r="BL146" s="412"/>
      <c r="BM146" s="412"/>
      <c r="BN146" s="412"/>
    </row>
    <row r="147" spans="1:66" s="413" customFormat="1" ht="51">
      <c r="A147" s="380"/>
      <c r="B147" s="382"/>
      <c r="C147" s="382" t="s">
        <v>1462</v>
      </c>
      <c r="D147" s="382" t="s">
        <v>1460</v>
      </c>
      <c r="E147" s="475" t="s">
        <v>1297</v>
      </c>
      <c r="F147" s="383"/>
      <c r="G147" s="383"/>
      <c r="H147" s="383">
        <v>1</v>
      </c>
      <c r="I147" s="383"/>
      <c r="J147" s="383"/>
      <c r="K147" s="383">
        <v>1</v>
      </c>
      <c r="L147" s="383"/>
      <c r="M147" s="383"/>
      <c r="N147" s="384">
        <v>1</v>
      </c>
      <c r="O147" s="384"/>
      <c r="P147" s="384"/>
      <c r="Q147" s="384">
        <v>1</v>
      </c>
      <c r="R147" s="384">
        <f t="shared" si="3"/>
        <v>4</v>
      </c>
      <c r="S147" s="382" t="s">
        <v>958</v>
      </c>
      <c r="T147" s="382"/>
      <c r="U147" s="382"/>
      <c r="V147" s="382" t="s">
        <v>1496</v>
      </c>
      <c r="W147" s="382" t="s">
        <v>1298</v>
      </c>
      <c r="X147" s="411"/>
      <c r="Y147" s="411"/>
      <c r="Z147" s="411"/>
      <c r="AA147" s="411"/>
      <c r="AB147" s="411"/>
      <c r="AC147" s="411"/>
      <c r="AD147" s="411"/>
      <c r="AE147" s="411"/>
      <c r="AF147" s="412"/>
      <c r="AG147" s="412"/>
      <c r="AH147" s="412"/>
      <c r="AI147" s="412"/>
      <c r="AJ147" s="412"/>
      <c r="AK147" s="412"/>
      <c r="AL147" s="412"/>
      <c r="AM147" s="412"/>
      <c r="AN147" s="412"/>
      <c r="AO147" s="412"/>
      <c r="AP147" s="412"/>
      <c r="AQ147" s="412"/>
      <c r="AR147" s="412"/>
      <c r="AS147" s="412"/>
      <c r="AT147" s="412"/>
      <c r="AU147" s="412"/>
      <c r="AV147" s="412"/>
      <c r="AW147" s="412"/>
      <c r="AX147" s="412"/>
      <c r="AY147" s="412"/>
      <c r="AZ147" s="412"/>
      <c r="BA147" s="412"/>
      <c r="BB147" s="412"/>
      <c r="BC147" s="412"/>
      <c r="BD147" s="412"/>
      <c r="BE147" s="412"/>
      <c r="BF147" s="412"/>
      <c r="BG147" s="412"/>
      <c r="BH147" s="412"/>
      <c r="BI147" s="412"/>
      <c r="BJ147" s="412"/>
      <c r="BK147" s="412"/>
      <c r="BL147" s="412"/>
      <c r="BM147" s="412"/>
      <c r="BN147" s="412"/>
    </row>
    <row r="148" spans="1:66" s="413" customFormat="1" ht="84">
      <c r="A148" s="380"/>
      <c r="B148" s="386"/>
      <c r="C148" s="382"/>
      <c r="D148" s="382" t="s">
        <v>1463</v>
      </c>
      <c r="E148" s="475" t="s">
        <v>1299</v>
      </c>
      <c r="F148" s="383">
        <v>1</v>
      </c>
      <c r="G148" s="383"/>
      <c r="H148" s="383"/>
      <c r="I148" s="383"/>
      <c r="J148" s="383"/>
      <c r="K148" s="383">
        <v>1</v>
      </c>
      <c r="L148" s="383"/>
      <c r="M148" s="383"/>
      <c r="N148" s="384"/>
      <c r="O148" s="384"/>
      <c r="P148" s="384">
        <v>1</v>
      </c>
      <c r="Q148" s="384"/>
      <c r="R148" s="384">
        <f t="shared" si="3"/>
        <v>3</v>
      </c>
      <c r="S148" s="382" t="s">
        <v>950</v>
      </c>
      <c r="T148" s="382" t="s">
        <v>951</v>
      </c>
      <c r="U148" s="382"/>
      <c r="V148" s="382" t="s">
        <v>1496</v>
      </c>
      <c r="W148" s="382" t="s">
        <v>1300</v>
      </c>
      <c r="X148" s="411"/>
      <c r="Y148" s="411"/>
      <c r="Z148" s="411"/>
      <c r="AA148" s="411"/>
      <c r="AB148" s="411"/>
      <c r="AC148" s="411"/>
      <c r="AD148" s="411"/>
      <c r="AE148" s="411"/>
      <c r="AF148" s="412"/>
      <c r="AG148" s="412"/>
      <c r="AH148" s="412"/>
      <c r="AI148" s="412"/>
      <c r="AJ148" s="412"/>
      <c r="AK148" s="412"/>
      <c r="AL148" s="412"/>
      <c r="AM148" s="412"/>
      <c r="AN148" s="412"/>
      <c r="AO148" s="412"/>
      <c r="AP148" s="412"/>
      <c r="AQ148" s="412"/>
      <c r="AR148" s="412"/>
      <c r="AS148" s="412"/>
      <c r="AT148" s="412"/>
      <c r="AU148" s="412"/>
      <c r="AV148" s="412"/>
      <c r="AW148" s="412"/>
      <c r="AX148" s="412"/>
      <c r="AY148" s="412"/>
      <c r="AZ148" s="412"/>
      <c r="BA148" s="412"/>
      <c r="BB148" s="412"/>
      <c r="BC148" s="412"/>
      <c r="BD148" s="412"/>
      <c r="BE148" s="412"/>
      <c r="BF148" s="412"/>
      <c r="BG148" s="412"/>
      <c r="BH148" s="412"/>
      <c r="BI148" s="412"/>
      <c r="BJ148" s="412"/>
      <c r="BK148" s="412"/>
      <c r="BL148" s="412"/>
      <c r="BM148" s="412"/>
      <c r="BN148" s="412"/>
    </row>
    <row r="149" spans="1:66" s="413" customFormat="1" ht="36">
      <c r="A149" s="380"/>
      <c r="B149" s="386"/>
      <c r="C149" s="382"/>
      <c r="D149" s="382" t="s">
        <v>1464</v>
      </c>
      <c r="E149" s="475" t="s">
        <v>1301</v>
      </c>
      <c r="F149" s="383"/>
      <c r="G149" s="383">
        <v>1</v>
      </c>
      <c r="H149" s="383"/>
      <c r="I149" s="383"/>
      <c r="J149" s="383"/>
      <c r="K149" s="383"/>
      <c r="L149" s="383"/>
      <c r="M149" s="383"/>
      <c r="N149" s="384"/>
      <c r="O149" s="384">
        <v>1</v>
      </c>
      <c r="P149" s="384"/>
      <c r="Q149" s="384"/>
      <c r="R149" s="384">
        <f t="shared" si="3"/>
        <v>2</v>
      </c>
      <c r="S149" s="382" t="s">
        <v>950</v>
      </c>
      <c r="T149" s="382"/>
      <c r="U149" s="382"/>
      <c r="V149" s="382" t="s">
        <v>1496</v>
      </c>
      <c r="W149" s="382" t="s">
        <v>1302</v>
      </c>
      <c r="X149" s="411"/>
      <c r="Y149" s="411"/>
      <c r="Z149" s="411"/>
      <c r="AA149" s="411"/>
      <c r="AB149" s="411"/>
      <c r="AC149" s="411"/>
      <c r="AD149" s="411"/>
      <c r="AE149" s="411"/>
      <c r="AF149" s="412"/>
      <c r="AG149" s="412"/>
      <c r="AH149" s="412"/>
      <c r="AI149" s="412"/>
      <c r="AJ149" s="412"/>
      <c r="AK149" s="412"/>
      <c r="AL149" s="412"/>
      <c r="AM149" s="412"/>
      <c r="AN149" s="412"/>
      <c r="AO149" s="412"/>
      <c r="AP149" s="412"/>
      <c r="AQ149" s="412"/>
      <c r="AR149" s="412"/>
      <c r="AS149" s="412"/>
      <c r="AT149" s="412"/>
      <c r="AU149" s="412"/>
      <c r="AV149" s="412"/>
      <c r="AW149" s="412"/>
      <c r="AX149" s="412"/>
      <c r="AY149" s="412"/>
      <c r="AZ149" s="412"/>
      <c r="BA149" s="412"/>
      <c r="BB149" s="412"/>
      <c r="BC149" s="412"/>
      <c r="BD149" s="412"/>
      <c r="BE149" s="412"/>
      <c r="BF149" s="412"/>
      <c r="BG149" s="412"/>
      <c r="BH149" s="412"/>
      <c r="BI149" s="412"/>
      <c r="BJ149" s="412"/>
      <c r="BK149" s="412"/>
      <c r="BL149" s="412"/>
      <c r="BM149" s="412"/>
      <c r="BN149" s="412"/>
    </row>
    <row r="150" spans="1:66" s="413" customFormat="1" ht="36">
      <c r="A150" s="380"/>
      <c r="B150" s="386"/>
      <c r="C150" s="382"/>
      <c r="D150" s="382" t="s">
        <v>1465</v>
      </c>
      <c r="E150" s="475" t="s">
        <v>1303</v>
      </c>
      <c r="F150" s="383"/>
      <c r="G150" s="383"/>
      <c r="H150" s="383"/>
      <c r="I150" s="383"/>
      <c r="J150" s="383">
        <v>1</v>
      </c>
      <c r="K150" s="383"/>
      <c r="L150" s="383"/>
      <c r="M150" s="383"/>
      <c r="N150" s="384"/>
      <c r="O150" s="384"/>
      <c r="P150" s="384"/>
      <c r="Q150" s="384"/>
      <c r="R150" s="384">
        <f t="shared" si="3"/>
        <v>1</v>
      </c>
      <c r="S150" s="382" t="s">
        <v>950</v>
      </c>
      <c r="T150" s="382"/>
      <c r="U150" s="382"/>
      <c r="V150" s="382" t="s">
        <v>1496</v>
      </c>
      <c r="W150" s="382" t="s">
        <v>1304</v>
      </c>
      <c r="X150" s="411"/>
      <c r="Y150" s="411"/>
      <c r="Z150" s="411"/>
      <c r="AA150" s="411"/>
      <c r="AB150" s="411"/>
      <c r="AC150" s="411"/>
      <c r="AD150" s="411"/>
      <c r="AE150" s="411"/>
      <c r="AF150" s="412"/>
      <c r="AG150" s="412"/>
      <c r="AH150" s="412"/>
      <c r="AI150" s="412"/>
      <c r="AJ150" s="412"/>
      <c r="AK150" s="412"/>
      <c r="AL150" s="412"/>
      <c r="AM150" s="412"/>
      <c r="AN150" s="412"/>
      <c r="AO150" s="412"/>
      <c r="AP150" s="412"/>
      <c r="AQ150" s="412"/>
      <c r="AR150" s="412"/>
      <c r="AS150" s="412"/>
      <c r="AT150" s="412"/>
      <c r="AU150" s="412"/>
      <c r="AV150" s="412"/>
      <c r="AW150" s="412"/>
      <c r="AX150" s="412"/>
      <c r="AY150" s="412"/>
      <c r="AZ150" s="412"/>
      <c r="BA150" s="412"/>
      <c r="BB150" s="412"/>
      <c r="BC150" s="412"/>
      <c r="BD150" s="412"/>
      <c r="BE150" s="412"/>
      <c r="BF150" s="412"/>
      <c r="BG150" s="412"/>
      <c r="BH150" s="412"/>
      <c r="BI150" s="412"/>
      <c r="BJ150" s="412"/>
      <c r="BK150" s="412"/>
      <c r="BL150" s="412"/>
      <c r="BM150" s="412"/>
      <c r="BN150" s="412"/>
    </row>
    <row r="151" spans="1:66" s="413" customFormat="1" ht="84">
      <c r="A151" s="380"/>
      <c r="B151" s="386"/>
      <c r="C151" s="382" t="s">
        <v>1289</v>
      </c>
      <c r="D151" s="382" t="s">
        <v>1290</v>
      </c>
      <c r="E151" s="475" t="s">
        <v>1291</v>
      </c>
      <c r="F151" s="382"/>
      <c r="G151" s="382"/>
      <c r="H151" s="382">
        <v>1</v>
      </c>
      <c r="I151" s="382"/>
      <c r="J151" s="382"/>
      <c r="K151" s="382"/>
      <c r="L151" s="382">
        <v>1</v>
      </c>
      <c r="M151" s="385"/>
      <c r="N151" s="382"/>
      <c r="O151" s="385"/>
      <c r="P151" s="385">
        <v>1</v>
      </c>
      <c r="Q151" s="385"/>
      <c r="R151" s="384">
        <f t="shared" si="3"/>
        <v>3</v>
      </c>
      <c r="S151" s="382" t="s">
        <v>958</v>
      </c>
      <c r="T151" s="382"/>
      <c r="U151" s="382" t="s">
        <v>1397</v>
      </c>
      <c r="V151" s="382" t="s">
        <v>1499</v>
      </c>
      <c r="W151" s="385"/>
      <c r="X151" s="411"/>
      <c r="Y151" s="411"/>
      <c r="Z151" s="411"/>
      <c r="AA151" s="411"/>
      <c r="AB151" s="411"/>
      <c r="AC151" s="411"/>
      <c r="AD151" s="411"/>
      <c r="AE151" s="411"/>
      <c r="AF151" s="412"/>
      <c r="AG151" s="412"/>
      <c r="AH151" s="412"/>
      <c r="AI151" s="412"/>
      <c r="AJ151" s="412"/>
      <c r="AK151" s="412"/>
      <c r="AL151" s="412"/>
      <c r="AM151" s="412"/>
      <c r="AN151" s="412"/>
      <c r="AO151" s="412"/>
      <c r="AP151" s="412"/>
      <c r="AQ151" s="412"/>
      <c r="AR151" s="412"/>
      <c r="AS151" s="412"/>
      <c r="AT151" s="412"/>
      <c r="AU151" s="412"/>
      <c r="AV151" s="412"/>
      <c r="AW151" s="412"/>
      <c r="AX151" s="412"/>
      <c r="AY151" s="412"/>
      <c r="AZ151" s="412"/>
      <c r="BA151" s="412"/>
      <c r="BB151" s="412"/>
      <c r="BC151" s="412"/>
      <c r="BD151" s="412"/>
      <c r="BE151" s="412"/>
      <c r="BF151" s="412"/>
      <c r="BG151" s="412"/>
      <c r="BH151" s="412"/>
      <c r="BI151" s="412"/>
      <c r="BJ151" s="412"/>
      <c r="BK151" s="412"/>
      <c r="BL151" s="412"/>
      <c r="BM151" s="412"/>
      <c r="BN151" s="412"/>
    </row>
    <row r="152" spans="1:66" s="413" customFormat="1" ht="48">
      <c r="A152" s="380"/>
      <c r="B152" s="386"/>
      <c r="C152" s="382"/>
      <c r="D152" s="382" t="s">
        <v>1292</v>
      </c>
      <c r="E152" s="475" t="s">
        <v>1293</v>
      </c>
      <c r="F152" s="382"/>
      <c r="G152" s="382"/>
      <c r="H152" s="382">
        <v>1</v>
      </c>
      <c r="I152" s="382"/>
      <c r="J152" s="382"/>
      <c r="K152" s="382">
        <v>1</v>
      </c>
      <c r="L152" s="382"/>
      <c r="M152" s="382"/>
      <c r="N152" s="385"/>
      <c r="O152" s="385">
        <v>1</v>
      </c>
      <c r="P152" s="385"/>
      <c r="Q152" s="385"/>
      <c r="R152" s="384">
        <f t="shared" si="3"/>
        <v>3</v>
      </c>
      <c r="S152" s="382" t="s">
        <v>11</v>
      </c>
      <c r="T152" s="382"/>
      <c r="U152" s="382" t="s">
        <v>1294</v>
      </c>
      <c r="V152" s="382" t="s">
        <v>1499</v>
      </c>
      <c r="W152" s="385"/>
      <c r="X152" s="411"/>
      <c r="Y152" s="411"/>
      <c r="Z152" s="411"/>
      <c r="AA152" s="411"/>
      <c r="AB152" s="411"/>
      <c r="AC152" s="411"/>
      <c r="AD152" s="411"/>
      <c r="AE152" s="411"/>
      <c r="AF152" s="412"/>
      <c r="AG152" s="412"/>
      <c r="AH152" s="412"/>
      <c r="AI152" s="412"/>
      <c r="AJ152" s="412"/>
      <c r="AK152" s="412"/>
      <c r="AL152" s="412"/>
      <c r="AM152" s="412"/>
      <c r="AN152" s="412"/>
      <c r="AO152" s="412"/>
      <c r="AP152" s="412"/>
      <c r="AQ152" s="412"/>
      <c r="AR152" s="412"/>
      <c r="AS152" s="412"/>
      <c r="AT152" s="412"/>
      <c r="AU152" s="412"/>
      <c r="AV152" s="412"/>
      <c r="AW152" s="412"/>
      <c r="AX152" s="412"/>
      <c r="AY152" s="412"/>
      <c r="AZ152" s="412"/>
      <c r="BA152" s="412"/>
      <c r="BB152" s="412"/>
      <c r="BC152" s="412"/>
      <c r="BD152" s="412"/>
      <c r="BE152" s="412"/>
      <c r="BF152" s="412"/>
      <c r="BG152" s="412"/>
      <c r="BH152" s="412"/>
      <c r="BI152" s="412"/>
      <c r="BJ152" s="412"/>
      <c r="BK152" s="412"/>
      <c r="BL152" s="412"/>
      <c r="BM152" s="412"/>
      <c r="BN152" s="412"/>
    </row>
    <row r="153" spans="1:66" s="413" customFormat="1" ht="48">
      <c r="A153" s="380"/>
      <c r="B153" s="386"/>
      <c r="C153" s="382"/>
      <c r="D153" s="382" t="s">
        <v>1295</v>
      </c>
      <c r="E153" s="475" t="s">
        <v>1296</v>
      </c>
      <c r="F153" s="382"/>
      <c r="G153" s="382"/>
      <c r="H153" s="382"/>
      <c r="I153" s="382"/>
      <c r="J153" s="382"/>
      <c r="K153" s="382"/>
      <c r="L153" s="382"/>
      <c r="M153" s="382"/>
      <c r="N153" s="385"/>
      <c r="O153" s="385"/>
      <c r="P153" s="385">
        <v>1</v>
      </c>
      <c r="Q153" s="385"/>
      <c r="R153" s="384">
        <f t="shared" si="3"/>
        <v>1</v>
      </c>
      <c r="S153" s="382" t="s">
        <v>11</v>
      </c>
      <c r="T153" s="382"/>
      <c r="U153" s="382" t="s">
        <v>1294</v>
      </c>
      <c r="V153" s="382" t="s">
        <v>1499</v>
      </c>
      <c r="W153" s="382" t="s">
        <v>1398</v>
      </c>
      <c r="X153" s="411"/>
      <c r="Y153" s="411"/>
      <c r="Z153" s="411"/>
      <c r="AA153" s="411"/>
      <c r="AB153" s="411"/>
      <c r="AC153" s="411"/>
      <c r="AD153" s="411"/>
      <c r="AE153" s="411"/>
      <c r="AF153" s="412"/>
      <c r="AG153" s="412"/>
      <c r="AH153" s="412"/>
      <c r="AI153" s="412"/>
      <c r="AJ153" s="412"/>
      <c r="AK153" s="412"/>
      <c r="AL153" s="412"/>
      <c r="AM153" s="412"/>
      <c r="AN153" s="412"/>
      <c r="AO153" s="412"/>
      <c r="AP153" s="412"/>
      <c r="AQ153" s="412"/>
      <c r="AR153" s="412"/>
      <c r="AS153" s="412"/>
      <c r="AT153" s="412"/>
      <c r="AU153" s="412"/>
      <c r="AV153" s="412"/>
      <c r="AW153" s="412"/>
      <c r="AX153" s="412"/>
      <c r="AY153" s="412"/>
      <c r="AZ153" s="412"/>
      <c r="BA153" s="412"/>
      <c r="BB153" s="412"/>
      <c r="BC153" s="412"/>
      <c r="BD153" s="412"/>
      <c r="BE153" s="412"/>
      <c r="BF153" s="412"/>
      <c r="BG153" s="412"/>
      <c r="BH153" s="412"/>
      <c r="BI153" s="412"/>
      <c r="BJ153" s="412"/>
      <c r="BK153" s="412"/>
      <c r="BL153" s="412"/>
      <c r="BM153" s="412"/>
      <c r="BN153" s="412"/>
    </row>
    <row r="154" spans="1:66" s="410" customFormat="1">
      <c r="A154" s="253"/>
      <c r="B154" s="253"/>
      <c r="C154" s="495"/>
      <c r="D154" s="496"/>
      <c r="E154" s="495"/>
      <c r="F154" s="497">
        <f t="shared" ref="F154:Q154" si="4">SUM(F9:F153)</f>
        <v>32</v>
      </c>
      <c r="G154" s="496">
        <f t="shared" si="4"/>
        <v>31</v>
      </c>
      <c r="H154" s="496">
        <f t="shared" si="4"/>
        <v>72</v>
      </c>
      <c r="I154" s="496">
        <f t="shared" si="4"/>
        <v>47</v>
      </c>
      <c r="J154" s="496">
        <f t="shared" si="4"/>
        <v>44</v>
      </c>
      <c r="K154" s="496">
        <f t="shared" si="4"/>
        <v>84</v>
      </c>
      <c r="L154" s="496">
        <f t="shared" si="4"/>
        <v>51</v>
      </c>
      <c r="M154" s="496">
        <f t="shared" si="4"/>
        <v>46</v>
      </c>
      <c r="N154" s="496">
        <f t="shared" si="4"/>
        <v>77</v>
      </c>
      <c r="O154" s="496">
        <f t="shared" si="4"/>
        <v>49</v>
      </c>
      <c r="P154" s="496">
        <f t="shared" si="4"/>
        <v>47</v>
      </c>
      <c r="Q154" s="496">
        <f t="shared" si="4"/>
        <v>81</v>
      </c>
      <c r="R154" s="497">
        <f>SUM(R9:R153)</f>
        <v>659</v>
      </c>
      <c r="S154" s="444"/>
      <c r="T154" s="444"/>
      <c r="U154" s="444"/>
      <c r="V154" s="498"/>
      <c r="W154" s="414"/>
      <c r="X154" s="407"/>
      <c r="Y154" s="407"/>
      <c r="Z154" s="407"/>
      <c r="AA154" s="407"/>
      <c r="AB154" s="407"/>
      <c r="AC154" s="408"/>
      <c r="AD154" s="407"/>
      <c r="AE154" s="407"/>
      <c r="AF154" s="409"/>
      <c r="AG154" s="409"/>
      <c r="AH154" s="409"/>
      <c r="AI154" s="409"/>
      <c r="AJ154" s="409"/>
      <c r="AK154" s="409"/>
      <c r="AL154" s="409"/>
      <c r="AM154" s="409"/>
      <c r="AN154" s="409"/>
      <c r="AO154" s="409"/>
      <c r="AP154" s="409"/>
      <c r="AQ154" s="409"/>
      <c r="AR154" s="409"/>
      <c r="AS154" s="409"/>
      <c r="AT154" s="409"/>
      <c r="AU154" s="409"/>
      <c r="AV154" s="409"/>
      <c r="AW154" s="409"/>
      <c r="AX154" s="409"/>
      <c r="AY154" s="409"/>
      <c r="AZ154" s="409"/>
      <c r="BA154" s="409"/>
      <c r="BB154" s="409"/>
      <c r="BC154" s="409"/>
      <c r="BD154" s="409"/>
      <c r="BE154" s="409"/>
      <c r="BF154" s="409"/>
      <c r="BG154" s="409"/>
      <c r="BH154" s="409"/>
      <c r="BI154" s="409"/>
      <c r="BJ154" s="409"/>
      <c r="BK154" s="409"/>
      <c r="BL154" s="409"/>
      <c r="BM154" s="409"/>
      <c r="BN154" s="409"/>
    </row>
    <row r="155" spans="1:66" s="407" customFormat="1">
      <c r="A155" s="470"/>
      <c r="B155" s="470"/>
      <c r="C155" s="470"/>
      <c r="D155" s="398"/>
      <c r="E155" s="470"/>
      <c r="F155" s="398"/>
      <c r="G155" s="398"/>
      <c r="H155" s="398"/>
      <c r="I155" s="398"/>
      <c r="J155" s="398"/>
      <c r="K155" s="398"/>
      <c r="L155" s="398"/>
      <c r="M155" s="398"/>
      <c r="N155" s="397"/>
      <c r="O155" s="397"/>
      <c r="P155" s="398"/>
      <c r="Q155" s="398"/>
      <c r="R155" s="398"/>
      <c r="S155" s="398"/>
      <c r="T155" s="398"/>
      <c r="U155" s="398"/>
      <c r="V155" s="448"/>
      <c r="W155" s="398"/>
      <c r="AC155" s="408"/>
    </row>
    <row r="156" spans="1:66" s="407" customFormat="1">
      <c r="A156" s="470"/>
      <c r="B156" s="470"/>
      <c r="C156" s="470"/>
      <c r="D156" s="398"/>
      <c r="E156" s="470"/>
      <c r="F156" s="398"/>
      <c r="G156" s="398"/>
      <c r="H156" s="398"/>
      <c r="I156" s="398"/>
      <c r="J156" s="398"/>
      <c r="K156" s="398"/>
      <c r="L156" s="398"/>
      <c r="M156" s="398"/>
      <c r="N156" s="397"/>
      <c r="O156" s="397"/>
      <c r="P156" s="398"/>
      <c r="Q156" s="398"/>
      <c r="R156" s="398"/>
      <c r="S156" s="398"/>
      <c r="T156" s="398"/>
      <c r="U156" s="398"/>
      <c r="V156" s="448"/>
      <c r="W156" s="398"/>
      <c r="AC156" s="408"/>
    </row>
    <row r="157" spans="1:66" s="407" customFormat="1">
      <c r="A157" s="470"/>
      <c r="B157" s="470"/>
      <c r="C157" s="470"/>
      <c r="D157" s="398"/>
      <c r="E157" s="470"/>
      <c r="F157" s="398"/>
      <c r="G157" s="398"/>
      <c r="H157" s="398"/>
      <c r="I157" s="398"/>
      <c r="J157" s="398"/>
      <c r="K157" s="398"/>
      <c r="L157" s="398"/>
      <c r="M157" s="398"/>
      <c r="N157" s="397"/>
      <c r="O157" s="397"/>
      <c r="P157" s="398"/>
      <c r="Q157" s="398"/>
      <c r="R157" s="398"/>
      <c r="S157" s="398"/>
      <c r="T157" s="398"/>
      <c r="U157" s="398"/>
      <c r="V157" s="448"/>
      <c r="W157" s="398"/>
      <c r="AC157" s="408"/>
    </row>
    <row r="158" spans="1:66" s="407" customFormat="1">
      <c r="A158" s="470"/>
      <c r="B158" s="470"/>
      <c r="C158" s="470"/>
      <c r="D158" s="398"/>
      <c r="E158" s="470"/>
      <c r="F158" s="398"/>
      <c r="G158" s="398"/>
      <c r="H158" s="398"/>
      <c r="I158" s="398"/>
      <c r="J158" s="398"/>
      <c r="K158" s="398"/>
      <c r="L158" s="398"/>
      <c r="M158" s="398"/>
      <c r="N158" s="397"/>
      <c r="O158" s="397"/>
      <c r="P158" s="398"/>
      <c r="Q158" s="398"/>
      <c r="R158" s="398"/>
      <c r="S158" s="398"/>
      <c r="T158" s="398"/>
      <c r="U158" s="398"/>
      <c r="V158" s="448"/>
      <c r="W158" s="398"/>
      <c r="AC158" s="408"/>
    </row>
    <row r="159" spans="1:66" s="407" customFormat="1">
      <c r="A159" s="470"/>
      <c r="B159" s="470"/>
      <c r="C159" s="470"/>
      <c r="D159" s="398"/>
      <c r="E159" s="470"/>
      <c r="F159" s="398"/>
      <c r="G159" s="398"/>
      <c r="H159" s="398"/>
      <c r="I159" s="398"/>
      <c r="J159" s="398"/>
      <c r="K159" s="398"/>
      <c r="L159" s="398"/>
      <c r="M159" s="398"/>
      <c r="N159" s="397"/>
      <c r="O159" s="397"/>
      <c r="P159" s="398"/>
      <c r="Q159" s="398"/>
      <c r="R159" s="398"/>
      <c r="S159" s="398"/>
      <c r="T159" s="398"/>
      <c r="U159" s="398"/>
      <c r="V159" s="448"/>
      <c r="W159" s="398"/>
      <c r="AC159" s="408"/>
    </row>
    <row r="160" spans="1:66" s="407" customFormat="1">
      <c r="A160" s="470"/>
      <c r="B160" s="470"/>
      <c r="C160" s="470"/>
      <c r="D160" s="398"/>
      <c r="E160" s="470"/>
      <c r="F160" s="398"/>
      <c r="G160" s="398"/>
      <c r="H160" s="398"/>
      <c r="I160" s="398"/>
      <c r="J160" s="398"/>
      <c r="K160" s="398"/>
      <c r="L160" s="398"/>
      <c r="M160" s="398"/>
      <c r="N160" s="397"/>
      <c r="O160" s="397"/>
      <c r="P160" s="398"/>
      <c r="Q160" s="398"/>
      <c r="R160" s="398"/>
      <c r="S160" s="398"/>
      <c r="T160" s="398"/>
      <c r="U160" s="398"/>
      <c r="V160" s="448"/>
      <c r="W160" s="398"/>
      <c r="AC160" s="408"/>
    </row>
    <row r="161" spans="1:29" s="407" customFormat="1">
      <c r="A161" s="470"/>
      <c r="B161" s="470"/>
      <c r="C161" s="470"/>
      <c r="D161" s="398"/>
      <c r="E161" s="470"/>
      <c r="F161" s="398"/>
      <c r="G161" s="398"/>
      <c r="H161" s="398"/>
      <c r="I161" s="398"/>
      <c r="J161" s="398"/>
      <c r="K161" s="398"/>
      <c r="L161" s="398"/>
      <c r="M161" s="398"/>
      <c r="N161" s="397"/>
      <c r="O161" s="397"/>
      <c r="P161" s="398"/>
      <c r="Q161" s="398"/>
      <c r="R161" s="398"/>
      <c r="S161" s="398"/>
      <c r="T161" s="398"/>
      <c r="U161" s="398"/>
      <c r="V161" s="448"/>
      <c r="W161" s="398"/>
      <c r="AC161" s="408"/>
    </row>
    <row r="162" spans="1:29" s="407" customFormat="1">
      <c r="A162" s="470"/>
      <c r="B162" s="470"/>
      <c r="C162" s="470"/>
      <c r="D162" s="398"/>
      <c r="E162" s="470"/>
      <c r="F162" s="398"/>
      <c r="G162" s="398"/>
      <c r="H162" s="398"/>
      <c r="I162" s="398"/>
      <c r="J162" s="398"/>
      <c r="K162" s="398"/>
      <c r="L162" s="398"/>
      <c r="M162" s="398"/>
      <c r="N162" s="397"/>
      <c r="O162" s="397"/>
      <c r="P162" s="398"/>
      <c r="Q162" s="398"/>
      <c r="R162" s="398"/>
      <c r="S162" s="398"/>
      <c r="T162" s="398"/>
      <c r="U162" s="398"/>
      <c r="V162" s="448"/>
      <c r="W162" s="398"/>
      <c r="AC162" s="408"/>
    </row>
    <row r="163" spans="1:29" s="407" customFormat="1">
      <c r="A163" s="470"/>
      <c r="B163" s="470"/>
      <c r="C163" s="470"/>
      <c r="D163" s="398"/>
      <c r="E163" s="470"/>
      <c r="F163" s="398"/>
      <c r="G163" s="398"/>
      <c r="H163" s="398"/>
      <c r="I163" s="398"/>
      <c r="J163" s="398"/>
      <c r="K163" s="398"/>
      <c r="L163" s="398"/>
      <c r="M163" s="398"/>
      <c r="N163" s="397"/>
      <c r="O163" s="397"/>
      <c r="P163" s="398"/>
      <c r="Q163" s="398"/>
      <c r="R163" s="398"/>
      <c r="S163" s="398"/>
      <c r="T163" s="398"/>
      <c r="U163" s="398"/>
      <c r="V163" s="448"/>
      <c r="W163" s="398"/>
      <c r="AC163" s="408"/>
    </row>
    <row r="164" spans="1:29" s="407" customFormat="1">
      <c r="A164" s="470"/>
      <c r="B164" s="470"/>
      <c r="C164" s="470"/>
      <c r="D164" s="398"/>
      <c r="E164" s="470"/>
      <c r="F164" s="398"/>
      <c r="G164" s="398"/>
      <c r="H164" s="398"/>
      <c r="I164" s="398"/>
      <c r="J164" s="398"/>
      <c r="K164" s="398"/>
      <c r="L164" s="398"/>
      <c r="M164" s="398"/>
      <c r="N164" s="397"/>
      <c r="O164" s="397"/>
      <c r="P164" s="398"/>
      <c r="Q164" s="398"/>
      <c r="R164" s="398"/>
      <c r="S164" s="398"/>
      <c r="T164" s="398"/>
      <c r="U164" s="398"/>
      <c r="V164" s="448"/>
      <c r="W164" s="398"/>
      <c r="AC164" s="408"/>
    </row>
    <row r="165" spans="1:29" s="407" customFormat="1">
      <c r="A165" s="470"/>
      <c r="B165" s="470"/>
      <c r="C165" s="470"/>
      <c r="D165" s="398"/>
      <c r="E165" s="470"/>
      <c r="F165" s="398"/>
      <c r="G165" s="398"/>
      <c r="H165" s="398"/>
      <c r="I165" s="398"/>
      <c r="J165" s="398"/>
      <c r="K165" s="398"/>
      <c r="L165" s="398"/>
      <c r="M165" s="398"/>
      <c r="N165" s="397"/>
      <c r="O165" s="397"/>
      <c r="P165" s="398"/>
      <c r="Q165" s="398"/>
      <c r="R165" s="398"/>
      <c r="S165" s="398"/>
      <c r="T165" s="398"/>
      <c r="U165" s="398"/>
      <c r="V165" s="448"/>
      <c r="W165" s="398"/>
      <c r="AC165" s="408"/>
    </row>
    <row r="166" spans="1:29" s="401" customFormat="1">
      <c r="A166" s="471"/>
      <c r="B166" s="471"/>
      <c r="C166" s="471"/>
      <c r="D166" s="392"/>
      <c r="E166" s="471"/>
      <c r="F166" s="392"/>
      <c r="G166" s="392"/>
      <c r="H166" s="392"/>
      <c r="I166" s="392"/>
      <c r="J166" s="392"/>
      <c r="K166" s="392"/>
      <c r="L166" s="391"/>
      <c r="M166" s="391"/>
      <c r="N166" s="392"/>
      <c r="O166" s="392"/>
      <c r="P166" s="392"/>
      <c r="Q166" s="392"/>
      <c r="R166" s="392"/>
      <c r="S166" s="392"/>
      <c r="T166" s="392"/>
      <c r="U166" s="392"/>
      <c r="V166" s="446"/>
      <c r="W166" s="399"/>
    </row>
    <row r="167" spans="1:29" s="401" customFormat="1">
      <c r="A167" s="471"/>
      <c r="B167" s="471"/>
      <c r="C167" s="471"/>
      <c r="D167" s="392"/>
      <c r="E167" s="471"/>
      <c r="F167" s="392"/>
      <c r="G167" s="392"/>
      <c r="H167" s="392"/>
      <c r="I167" s="392"/>
      <c r="J167" s="392"/>
      <c r="K167" s="392"/>
      <c r="L167" s="391"/>
      <c r="M167" s="391"/>
      <c r="N167" s="392"/>
      <c r="O167" s="392"/>
      <c r="P167" s="392"/>
      <c r="Q167" s="392"/>
      <c r="R167" s="392"/>
      <c r="S167" s="392"/>
      <c r="T167" s="392"/>
      <c r="U167" s="392"/>
      <c r="V167" s="446"/>
      <c r="W167" s="399"/>
    </row>
    <row r="168" spans="1:29" s="401" customFormat="1">
      <c r="A168" s="471"/>
      <c r="B168" s="471"/>
      <c r="C168" s="471"/>
      <c r="D168" s="392"/>
      <c r="E168" s="471"/>
      <c r="F168" s="392"/>
      <c r="G168" s="392"/>
      <c r="H168" s="392"/>
      <c r="I168" s="392"/>
      <c r="J168" s="392"/>
      <c r="K168" s="392"/>
      <c r="L168" s="391"/>
      <c r="M168" s="391"/>
      <c r="N168" s="392"/>
      <c r="O168" s="392"/>
      <c r="P168" s="392"/>
      <c r="Q168" s="392"/>
      <c r="R168" s="392"/>
      <c r="S168" s="392"/>
      <c r="T168" s="392"/>
      <c r="U168" s="392"/>
      <c r="V168" s="446"/>
      <c r="W168" s="399"/>
    </row>
    <row r="169" spans="1:29" s="401" customFormat="1">
      <c r="A169" s="471"/>
      <c r="B169" s="471"/>
      <c r="C169" s="471"/>
      <c r="D169" s="392"/>
      <c r="E169" s="471"/>
      <c r="F169" s="392"/>
      <c r="G169" s="392"/>
      <c r="H169" s="392"/>
      <c r="I169" s="392"/>
      <c r="J169" s="392"/>
      <c r="K169" s="392"/>
      <c r="L169" s="391"/>
      <c r="M169" s="391"/>
      <c r="N169" s="392"/>
      <c r="O169" s="392"/>
      <c r="P169" s="392"/>
      <c r="Q169" s="392"/>
      <c r="R169" s="392"/>
      <c r="S169" s="392"/>
      <c r="T169" s="392"/>
      <c r="U169" s="392"/>
      <c r="V169" s="446"/>
      <c r="W169" s="399"/>
    </row>
    <row r="170" spans="1:29" s="401" customFormat="1">
      <c r="A170" s="471"/>
      <c r="B170" s="471"/>
      <c r="C170" s="471"/>
      <c r="D170" s="392"/>
      <c r="E170" s="471"/>
      <c r="F170" s="392"/>
      <c r="G170" s="392"/>
      <c r="H170" s="392"/>
      <c r="I170" s="392"/>
      <c r="J170" s="392"/>
      <c r="K170" s="392"/>
      <c r="L170" s="391"/>
      <c r="M170" s="391"/>
      <c r="N170" s="392"/>
      <c r="O170" s="392"/>
      <c r="P170" s="392"/>
      <c r="Q170" s="392"/>
      <c r="R170" s="392"/>
      <c r="S170" s="392"/>
      <c r="T170" s="392"/>
      <c r="U170" s="392"/>
      <c r="V170" s="446"/>
      <c r="W170" s="399"/>
    </row>
    <row r="171" spans="1:29" s="401" customFormat="1">
      <c r="A171" s="471"/>
      <c r="B171" s="471"/>
      <c r="C171" s="471"/>
      <c r="D171" s="392"/>
      <c r="E171" s="471"/>
      <c r="F171" s="392"/>
      <c r="G171" s="392"/>
      <c r="H171" s="392"/>
      <c r="I171" s="392"/>
      <c r="J171" s="392"/>
      <c r="K171" s="392"/>
      <c r="L171" s="391"/>
      <c r="M171" s="391"/>
      <c r="N171" s="392"/>
      <c r="O171" s="392"/>
      <c r="P171" s="392"/>
      <c r="Q171" s="392"/>
      <c r="R171" s="392"/>
      <c r="S171" s="392"/>
      <c r="T171" s="392"/>
      <c r="U171" s="392"/>
      <c r="V171" s="446"/>
      <c r="W171" s="399"/>
    </row>
    <row r="172" spans="1:29" s="401" customFormat="1">
      <c r="A172" s="471"/>
      <c r="B172" s="471"/>
      <c r="C172" s="471"/>
      <c r="D172" s="392"/>
      <c r="E172" s="471"/>
      <c r="F172" s="392"/>
      <c r="G172" s="392"/>
      <c r="H172" s="392"/>
      <c r="I172" s="392"/>
      <c r="J172" s="392"/>
      <c r="K172" s="392"/>
      <c r="L172" s="391"/>
      <c r="M172" s="391"/>
      <c r="N172" s="392"/>
      <c r="O172" s="392"/>
      <c r="P172" s="392"/>
      <c r="Q172" s="392"/>
      <c r="R172" s="392"/>
      <c r="S172" s="392"/>
      <c r="T172" s="392"/>
      <c r="U172" s="392"/>
      <c r="V172" s="446"/>
      <c r="W172" s="399"/>
    </row>
    <row r="173" spans="1:29" s="401" customFormat="1">
      <c r="A173" s="471"/>
      <c r="B173" s="471"/>
      <c r="C173" s="471"/>
      <c r="D173" s="392"/>
      <c r="E173" s="471"/>
      <c r="F173" s="392"/>
      <c r="G173" s="392"/>
      <c r="H173" s="392"/>
      <c r="I173" s="392"/>
      <c r="J173" s="392"/>
      <c r="K173" s="392"/>
      <c r="L173" s="391"/>
      <c r="M173" s="391"/>
      <c r="N173" s="392"/>
      <c r="O173" s="392"/>
      <c r="P173" s="392"/>
      <c r="Q173" s="392"/>
      <c r="R173" s="392"/>
      <c r="S173" s="392"/>
      <c r="T173" s="392"/>
      <c r="U173" s="392"/>
      <c r="V173" s="446"/>
      <c r="W173" s="399"/>
    </row>
    <row r="174" spans="1:29" s="401" customFormat="1">
      <c r="A174" s="471"/>
      <c r="B174" s="471"/>
      <c r="C174" s="471"/>
      <c r="D174" s="392"/>
      <c r="E174" s="471"/>
      <c r="F174" s="392"/>
      <c r="G174" s="392"/>
      <c r="H174" s="392"/>
      <c r="I174" s="392"/>
      <c r="J174" s="392"/>
      <c r="K174" s="392"/>
      <c r="L174" s="391"/>
      <c r="M174" s="391"/>
      <c r="N174" s="392"/>
      <c r="O174" s="392"/>
      <c r="P174" s="392"/>
      <c r="Q174" s="392"/>
      <c r="R174" s="392"/>
      <c r="S174" s="392"/>
      <c r="T174" s="392"/>
      <c r="U174" s="392"/>
      <c r="V174" s="446"/>
      <c r="W174" s="399"/>
    </row>
    <row r="175" spans="1:29" s="401" customFormat="1">
      <c r="A175" s="471"/>
      <c r="B175" s="471"/>
      <c r="C175" s="471"/>
      <c r="D175" s="392"/>
      <c r="E175" s="471"/>
      <c r="F175" s="392"/>
      <c r="G175" s="392"/>
      <c r="H175" s="392"/>
      <c r="I175" s="392"/>
      <c r="J175" s="392"/>
      <c r="K175" s="392"/>
      <c r="L175" s="391"/>
      <c r="M175" s="391"/>
      <c r="N175" s="392"/>
      <c r="O175" s="392"/>
      <c r="P175" s="392"/>
      <c r="Q175" s="392"/>
      <c r="R175" s="392"/>
      <c r="S175" s="392"/>
      <c r="T175" s="392"/>
      <c r="U175" s="392"/>
      <c r="V175" s="446"/>
      <c r="W175" s="399"/>
    </row>
    <row r="176" spans="1:29" s="401" customFormat="1">
      <c r="A176" s="471"/>
      <c r="B176" s="471"/>
      <c r="C176" s="471"/>
      <c r="D176" s="392"/>
      <c r="E176" s="471"/>
      <c r="F176" s="392"/>
      <c r="G176" s="392"/>
      <c r="H176" s="392"/>
      <c r="I176" s="392"/>
      <c r="J176" s="392"/>
      <c r="K176" s="392"/>
      <c r="L176" s="391"/>
      <c r="M176" s="391"/>
      <c r="N176" s="392"/>
      <c r="O176" s="392"/>
      <c r="P176" s="392"/>
      <c r="Q176" s="392"/>
      <c r="R176" s="392"/>
      <c r="S176" s="392"/>
      <c r="T176" s="392"/>
      <c r="U176" s="392"/>
      <c r="V176" s="446"/>
      <c r="W176" s="399"/>
    </row>
    <row r="177" spans="1:23" s="401" customFormat="1">
      <c r="A177" s="471"/>
      <c r="B177" s="471"/>
      <c r="C177" s="471"/>
      <c r="D177" s="392"/>
      <c r="E177" s="471"/>
      <c r="F177" s="392"/>
      <c r="G177" s="392"/>
      <c r="H177" s="392"/>
      <c r="I177" s="392"/>
      <c r="J177" s="392"/>
      <c r="K177" s="392"/>
      <c r="L177" s="391"/>
      <c r="M177" s="391"/>
      <c r="N177" s="392"/>
      <c r="O177" s="392"/>
      <c r="P177" s="392"/>
      <c r="Q177" s="392"/>
      <c r="R177" s="392"/>
      <c r="S177" s="392"/>
      <c r="T177" s="392"/>
      <c r="U177" s="392"/>
      <c r="V177" s="446"/>
      <c r="W177" s="399"/>
    </row>
    <row r="178" spans="1:23" s="401" customFormat="1">
      <c r="A178" s="471"/>
      <c r="B178" s="471"/>
      <c r="C178" s="471"/>
      <c r="D178" s="392"/>
      <c r="E178" s="471"/>
      <c r="F178" s="392"/>
      <c r="G178" s="392"/>
      <c r="H178" s="392"/>
      <c r="I178" s="392"/>
      <c r="J178" s="392"/>
      <c r="K178" s="392"/>
      <c r="L178" s="391"/>
      <c r="M178" s="391"/>
      <c r="N178" s="392"/>
      <c r="O178" s="392"/>
      <c r="P178" s="392"/>
      <c r="Q178" s="392"/>
      <c r="R178" s="392"/>
      <c r="S178" s="392"/>
      <c r="T178" s="392"/>
      <c r="U178" s="392"/>
      <c r="V178" s="446"/>
      <c r="W178" s="399"/>
    </row>
    <row r="179" spans="1:23" s="401" customFormat="1">
      <c r="A179" s="471"/>
      <c r="B179" s="471"/>
      <c r="C179" s="471"/>
      <c r="D179" s="392"/>
      <c r="E179" s="471"/>
      <c r="F179" s="392"/>
      <c r="G179" s="392"/>
      <c r="H179" s="392"/>
      <c r="I179" s="392"/>
      <c r="J179" s="392"/>
      <c r="K179" s="392"/>
      <c r="L179" s="391"/>
      <c r="M179" s="391"/>
      <c r="N179" s="392"/>
      <c r="O179" s="392"/>
      <c r="P179" s="392"/>
      <c r="Q179" s="392"/>
      <c r="R179" s="392"/>
      <c r="S179" s="392"/>
      <c r="T179" s="392"/>
      <c r="U179" s="392"/>
      <c r="V179" s="446"/>
      <c r="W179" s="399"/>
    </row>
    <row r="180" spans="1:23" s="401" customFormat="1">
      <c r="A180" s="471"/>
      <c r="B180" s="471"/>
      <c r="C180" s="471"/>
      <c r="D180" s="392"/>
      <c r="E180" s="471"/>
      <c r="F180" s="392"/>
      <c r="G180" s="392"/>
      <c r="H180" s="392"/>
      <c r="I180" s="392"/>
      <c r="J180" s="392"/>
      <c r="K180" s="392"/>
      <c r="L180" s="391"/>
      <c r="M180" s="391"/>
      <c r="N180" s="392"/>
      <c r="O180" s="392"/>
      <c r="P180" s="392"/>
      <c r="Q180" s="392"/>
      <c r="R180" s="392"/>
      <c r="S180" s="392"/>
      <c r="T180" s="392"/>
      <c r="U180" s="392"/>
      <c r="V180" s="446"/>
      <c r="W180" s="399"/>
    </row>
    <row r="181" spans="1:23" s="401" customFormat="1">
      <c r="A181" s="471"/>
      <c r="B181" s="471"/>
      <c r="C181" s="471"/>
      <c r="D181" s="392"/>
      <c r="E181" s="471"/>
      <c r="F181" s="392"/>
      <c r="G181" s="392"/>
      <c r="H181" s="392"/>
      <c r="I181" s="392"/>
      <c r="J181" s="392"/>
      <c r="K181" s="392"/>
      <c r="L181" s="391"/>
      <c r="M181" s="391"/>
      <c r="N181" s="392"/>
      <c r="O181" s="392"/>
      <c r="P181" s="392"/>
      <c r="Q181" s="392"/>
      <c r="R181" s="392"/>
      <c r="S181" s="392"/>
      <c r="T181" s="392"/>
      <c r="U181" s="392"/>
      <c r="V181" s="446"/>
      <c r="W181" s="399"/>
    </row>
    <row r="182" spans="1:23" s="401" customFormat="1">
      <c r="A182" s="471"/>
      <c r="B182" s="471"/>
      <c r="C182" s="471"/>
      <c r="D182" s="392"/>
      <c r="E182" s="471"/>
      <c r="F182" s="392"/>
      <c r="G182" s="392"/>
      <c r="H182" s="392"/>
      <c r="I182" s="392"/>
      <c r="J182" s="392"/>
      <c r="K182" s="392"/>
      <c r="L182" s="391"/>
      <c r="M182" s="391"/>
      <c r="N182" s="392"/>
      <c r="O182" s="392"/>
      <c r="P182" s="392"/>
      <c r="Q182" s="392"/>
      <c r="R182" s="392"/>
      <c r="S182" s="392"/>
      <c r="T182" s="392"/>
      <c r="U182" s="392"/>
      <c r="V182" s="446"/>
      <c r="W182" s="399"/>
    </row>
    <row r="183" spans="1:23" s="401" customFormat="1">
      <c r="A183" s="471"/>
      <c r="B183" s="471"/>
      <c r="C183" s="471"/>
      <c r="D183" s="392"/>
      <c r="E183" s="471"/>
      <c r="F183" s="392"/>
      <c r="G183" s="392"/>
      <c r="H183" s="392"/>
      <c r="I183" s="392"/>
      <c r="J183" s="392"/>
      <c r="K183" s="392"/>
      <c r="L183" s="391"/>
      <c r="M183" s="391"/>
      <c r="N183" s="392"/>
      <c r="O183" s="392"/>
      <c r="P183" s="392"/>
      <c r="Q183" s="392"/>
      <c r="R183" s="392"/>
      <c r="S183" s="392"/>
      <c r="T183" s="392"/>
      <c r="U183" s="392"/>
      <c r="V183" s="446"/>
      <c r="W183" s="399"/>
    </row>
    <row r="184" spans="1:23" s="401" customFormat="1">
      <c r="A184" s="471"/>
      <c r="B184" s="471"/>
      <c r="C184" s="471"/>
      <c r="D184" s="392"/>
      <c r="E184" s="471"/>
      <c r="F184" s="392"/>
      <c r="G184" s="392"/>
      <c r="H184" s="392"/>
      <c r="I184" s="392"/>
      <c r="J184" s="392"/>
      <c r="K184" s="392"/>
      <c r="L184" s="391"/>
      <c r="M184" s="391"/>
      <c r="N184" s="392"/>
      <c r="O184" s="392"/>
      <c r="P184" s="392"/>
      <c r="Q184" s="392"/>
      <c r="R184" s="392"/>
      <c r="S184" s="392"/>
      <c r="T184" s="392"/>
      <c r="U184" s="392"/>
      <c r="V184" s="446"/>
      <c r="W184" s="399"/>
    </row>
    <row r="185" spans="1:23" s="401" customFormat="1">
      <c r="A185" s="471"/>
      <c r="B185" s="471"/>
      <c r="C185" s="471"/>
      <c r="D185" s="392"/>
      <c r="E185" s="471"/>
      <c r="F185" s="392"/>
      <c r="G185" s="392"/>
      <c r="H185" s="392"/>
      <c r="I185" s="392"/>
      <c r="J185" s="392"/>
      <c r="K185" s="392"/>
      <c r="L185" s="391"/>
      <c r="M185" s="391"/>
      <c r="N185" s="392"/>
      <c r="O185" s="392"/>
      <c r="P185" s="392"/>
      <c r="Q185" s="392"/>
      <c r="R185" s="392"/>
      <c r="S185" s="392"/>
      <c r="T185" s="392"/>
      <c r="U185" s="392"/>
      <c r="V185" s="446"/>
      <c r="W185" s="399"/>
    </row>
    <row r="186" spans="1:23" s="401" customFormat="1">
      <c r="A186" s="471"/>
      <c r="B186" s="471"/>
      <c r="C186" s="471"/>
      <c r="D186" s="392"/>
      <c r="E186" s="471"/>
      <c r="F186" s="392"/>
      <c r="G186" s="392"/>
      <c r="H186" s="392"/>
      <c r="I186" s="392"/>
      <c r="J186" s="392"/>
      <c r="K186" s="392"/>
      <c r="L186" s="391"/>
      <c r="M186" s="391"/>
      <c r="N186" s="392"/>
      <c r="O186" s="392"/>
      <c r="P186" s="392"/>
      <c r="Q186" s="392"/>
      <c r="R186" s="392"/>
      <c r="S186" s="392"/>
      <c r="T186" s="392"/>
      <c r="U186" s="392"/>
      <c r="V186" s="446"/>
      <c r="W186" s="399"/>
    </row>
    <row r="187" spans="1:23" s="401" customFormat="1">
      <c r="A187" s="471"/>
      <c r="B187" s="471"/>
      <c r="C187" s="471"/>
      <c r="D187" s="392"/>
      <c r="E187" s="471"/>
      <c r="F187" s="392"/>
      <c r="G187" s="392"/>
      <c r="H187" s="392"/>
      <c r="I187" s="392"/>
      <c r="J187" s="392"/>
      <c r="K187" s="392"/>
      <c r="L187" s="391"/>
      <c r="M187" s="391"/>
      <c r="N187" s="392"/>
      <c r="O187" s="392"/>
      <c r="P187" s="392"/>
      <c r="Q187" s="392"/>
      <c r="R187" s="392"/>
      <c r="S187" s="392"/>
      <c r="T187" s="392"/>
      <c r="U187" s="392"/>
      <c r="V187" s="446"/>
      <c r="W187" s="399"/>
    </row>
    <row r="188" spans="1:23" s="401" customFormat="1">
      <c r="A188" s="471"/>
      <c r="B188" s="471"/>
      <c r="C188" s="471"/>
      <c r="D188" s="392"/>
      <c r="E188" s="471"/>
      <c r="F188" s="392"/>
      <c r="G188" s="392"/>
      <c r="H188" s="392"/>
      <c r="I188" s="392"/>
      <c r="J188" s="392"/>
      <c r="K188" s="392"/>
      <c r="L188" s="391"/>
      <c r="M188" s="391"/>
      <c r="N188" s="392"/>
      <c r="O188" s="392"/>
      <c r="P188" s="392"/>
      <c r="Q188" s="392"/>
      <c r="R188" s="392"/>
      <c r="S188" s="392"/>
      <c r="T188" s="392"/>
      <c r="U188" s="392"/>
      <c r="V188" s="446"/>
      <c r="W188" s="399"/>
    </row>
    <row r="189" spans="1:23" s="401" customFormat="1">
      <c r="A189" s="471"/>
      <c r="B189" s="471"/>
      <c r="C189" s="471"/>
      <c r="D189" s="392"/>
      <c r="E189" s="471"/>
      <c r="F189" s="392"/>
      <c r="G189" s="392"/>
      <c r="H189" s="392"/>
      <c r="I189" s="392"/>
      <c r="J189" s="392"/>
      <c r="K189" s="392"/>
      <c r="L189" s="391"/>
      <c r="M189" s="391"/>
      <c r="N189" s="392"/>
      <c r="O189" s="392"/>
      <c r="P189" s="392"/>
      <c r="Q189" s="392"/>
      <c r="R189" s="392"/>
      <c r="S189" s="392"/>
      <c r="T189" s="392"/>
      <c r="U189" s="392"/>
      <c r="V189" s="446"/>
      <c r="W189" s="399"/>
    </row>
    <row r="190" spans="1:23" s="401" customFormat="1">
      <c r="A190" s="471"/>
      <c r="B190" s="471"/>
      <c r="C190" s="471"/>
      <c r="D190" s="392"/>
      <c r="E190" s="471"/>
      <c r="F190" s="392"/>
      <c r="G190" s="392"/>
      <c r="H190" s="392"/>
      <c r="I190" s="392"/>
      <c r="J190" s="392"/>
      <c r="K190" s="392"/>
      <c r="L190" s="391"/>
      <c r="M190" s="391"/>
      <c r="N190" s="392"/>
      <c r="O190" s="392"/>
      <c r="P190" s="392"/>
      <c r="Q190" s="392"/>
      <c r="R190" s="392"/>
      <c r="S190" s="392"/>
      <c r="T190" s="392"/>
      <c r="U190" s="392"/>
      <c r="V190" s="446"/>
      <c r="W190" s="399"/>
    </row>
    <row r="191" spans="1:23" s="401" customFormat="1">
      <c r="A191" s="471"/>
      <c r="B191" s="471"/>
      <c r="C191" s="471"/>
      <c r="D191" s="392"/>
      <c r="E191" s="471"/>
      <c r="F191" s="392"/>
      <c r="G191" s="392"/>
      <c r="H191" s="392"/>
      <c r="I191" s="392"/>
      <c r="J191" s="392"/>
      <c r="K191" s="392"/>
      <c r="L191" s="391"/>
      <c r="M191" s="391"/>
      <c r="N191" s="392"/>
      <c r="O191" s="392"/>
      <c r="P191" s="392"/>
      <c r="Q191" s="392"/>
      <c r="R191" s="392"/>
      <c r="S191" s="392"/>
      <c r="T191" s="392"/>
      <c r="U191" s="392"/>
      <c r="V191" s="446"/>
      <c r="W191" s="399"/>
    </row>
    <row r="192" spans="1:23" s="401" customFormat="1">
      <c r="A192" s="471"/>
      <c r="B192" s="471"/>
      <c r="C192" s="471"/>
      <c r="D192" s="392"/>
      <c r="E192" s="471"/>
      <c r="F192" s="392"/>
      <c r="G192" s="392"/>
      <c r="H192" s="392"/>
      <c r="I192" s="392"/>
      <c r="J192" s="392"/>
      <c r="K192" s="392"/>
      <c r="L192" s="391"/>
      <c r="M192" s="391"/>
      <c r="N192" s="392"/>
      <c r="O192" s="392"/>
      <c r="P192" s="392"/>
      <c r="Q192" s="392"/>
      <c r="R192" s="392"/>
      <c r="S192" s="392"/>
      <c r="T192" s="392"/>
      <c r="U192" s="392"/>
      <c r="V192" s="446"/>
      <c r="W192" s="399"/>
    </row>
    <row r="193" spans="1:23" s="401" customFormat="1">
      <c r="A193" s="471"/>
      <c r="B193" s="471"/>
      <c r="C193" s="471"/>
      <c r="D193" s="392"/>
      <c r="E193" s="471"/>
      <c r="F193" s="392"/>
      <c r="G193" s="392"/>
      <c r="H193" s="392"/>
      <c r="I193" s="392"/>
      <c r="J193" s="392"/>
      <c r="K193" s="392"/>
      <c r="L193" s="391"/>
      <c r="M193" s="391"/>
      <c r="N193" s="392"/>
      <c r="O193" s="392"/>
      <c r="P193" s="392"/>
      <c r="Q193" s="392"/>
      <c r="R193" s="392"/>
      <c r="S193" s="392"/>
      <c r="T193" s="392"/>
      <c r="U193" s="392"/>
      <c r="V193" s="446"/>
      <c r="W193" s="399"/>
    </row>
    <row r="194" spans="1:23" s="401" customFormat="1">
      <c r="A194" s="471"/>
      <c r="B194" s="471"/>
      <c r="C194" s="471"/>
      <c r="D194" s="392"/>
      <c r="E194" s="471"/>
      <c r="F194" s="392"/>
      <c r="G194" s="392"/>
      <c r="H194" s="392"/>
      <c r="I194" s="392"/>
      <c r="J194" s="392"/>
      <c r="K194" s="392"/>
      <c r="L194" s="391"/>
      <c r="M194" s="391"/>
      <c r="N194" s="392"/>
      <c r="O194" s="392"/>
      <c r="P194" s="392"/>
      <c r="Q194" s="392"/>
      <c r="R194" s="392"/>
      <c r="S194" s="392"/>
      <c r="T194" s="392"/>
      <c r="U194" s="392"/>
      <c r="V194" s="446"/>
      <c r="W194" s="399"/>
    </row>
    <row r="195" spans="1:23" s="401" customFormat="1">
      <c r="A195" s="471"/>
      <c r="B195" s="471"/>
      <c r="C195" s="471"/>
      <c r="D195" s="392"/>
      <c r="E195" s="471"/>
      <c r="F195" s="392"/>
      <c r="G195" s="392"/>
      <c r="H195" s="392"/>
      <c r="I195" s="392"/>
      <c r="J195" s="392"/>
      <c r="K195" s="392"/>
      <c r="L195" s="391"/>
      <c r="M195" s="391"/>
      <c r="N195" s="392"/>
      <c r="O195" s="392"/>
      <c r="P195" s="392"/>
      <c r="Q195" s="392"/>
      <c r="R195" s="392"/>
      <c r="S195" s="392"/>
      <c r="T195" s="392"/>
      <c r="U195" s="392"/>
      <c r="V195" s="446"/>
      <c r="W195" s="399"/>
    </row>
    <row r="196" spans="1:23" s="401" customFormat="1">
      <c r="A196" s="471"/>
      <c r="B196" s="471"/>
      <c r="C196" s="471"/>
      <c r="D196" s="392"/>
      <c r="E196" s="471"/>
      <c r="F196" s="392"/>
      <c r="G196" s="392"/>
      <c r="H196" s="392"/>
      <c r="I196" s="392"/>
      <c r="J196" s="392"/>
      <c r="K196" s="392"/>
      <c r="L196" s="391"/>
      <c r="M196" s="391"/>
      <c r="N196" s="392"/>
      <c r="O196" s="392"/>
      <c r="P196" s="392"/>
      <c r="Q196" s="392"/>
      <c r="R196" s="392"/>
      <c r="S196" s="392"/>
      <c r="T196" s="392"/>
      <c r="U196" s="392"/>
      <c r="V196" s="446"/>
      <c r="W196" s="399"/>
    </row>
    <row r="197" spans="1:23" s="401" customFormat="1">
      <c r="A197" s="471"/>
      <c r="B197" s="471"/>
      <c r="C197" s="471"/>
      <c r="D197" s="392"/>
      <c r="E197" s="471"/>
      <c r="F197" s="392"/>
      <c r="G197" s="392"/>
      <c r="H197" s="392"/>
      <c r="I197" s="392"/>
      <c r="J197" s="392"/>
      <c r="K197" s="392"/>
      <c r="L197" s="391"/>
      <c r="M197" s="391"/>
      <c r="N197" s="392"/>
      <c r="O197" s="392"/>
      <c r="P197" s="392"/>
      <c r="Q197" s="392"/>
      <c r="R197" s="392"/>
      <c r="S197" s="392"/>
      <c r="T197" s="392"/>
      <c r="U197" s="392"/>
      <c r="V197" s="446"/>
      <c r="W197" s="399"/>
    </row>
    <row r="198" spans="1:23" s="401" customFormat="1">
      <c r="A198" s="471"/>
      <c r="B198" s="471"/>
      <c r="C198" s="471"/>
      <c r="D198" s="392"/>
      <c r="E198" s="471"/>
      <c r="F198" s="392"/>
      <c r="G198" s="392"/>
      <c r="H198" s="392"/>
      <c r="I198" s="392"/>
      <c r="J198" s="392"/>
      <c r="K198" s="392"/>
      <c r="L198" s="391"/>
      <c r="M198" s="391"/>
      <c r="N198" s="392"/>
      <c r="O198" s="392"/>
      <c r="P198" s="392"/>
      <c r="Q198" s="392"/>
      <c r="R198" s="392"/>
      <c r="S198" s="392"/>
      <c r="T198" s="392"/>
      <c r="U198" s="392"/>
      <c r="V198" s="446"/>
      <c r="W198" s="399"/>
    </row>
    <row r="199" spans="1:23" s="401" customFormat="1">
      <c r="A199" s="471"/>
      <c r="B199" s="471"/>
      <c r="C199" s="471"/>
      <c r="D199" s="392"/>
      <c r="E199" s="471"/>
      <c r="F199" s="392"/>
      <c r="G199" s="392"/>
      <c r="H199" s="392"/>
      <c r="I199" s="392"/>
      <c r="J199" s="392"/>
      <c r="K199" s="392"/>
      <c r="L199" s="391"/>
      <c r="M199" s="391"/>
      <c r="N199" s="392"/>
      <c r="O199" s="392"/>
      <c r="P199" s="392"/>
      <c r="Q199" s="392"/>
      <c r="R199" s="392"/>
      <c r="S199" s="392"/>
      <c r="T199" s="392"/>
      <c r="U199" s="392"/>
      <c r="V199" s="446"/>
      <c r="W199" s="399"/>
    </row>
    <row r="200" spans="1:23" s="401" customFormat="1">
      <c r="A200" s="471"/>
      <c r="B200" s="471"/>
      <c r="C200" s="471"/>
      <c r="D200" s="392"/>
      <c r="E200" s="471"/>
      <c r="F200" s="392"/>
      <c r="G200" s="392"/>
      <c r="H200" s="392"/>
      <c r="I200" s="392"/>
      <c r="J200" s="392"/>
      <c r="K200" s="392"/>
      <c r="L200" s="391"/>
      <c r="M200" s="391"/>
      <c r="N200" s="392"/>
      <c r="O200" s="392"/>
      <c r="P200" s="392"/>
      <c r="Q200" s="392"/>
      <c r="R200" s="392"/>
      <c r="S200" s="392"/>
      <c r="T200" s="392"/>
      <c r="U200" s="392"/>
      <c r="V200" s="446"/>
      <c r="W200" s="399"/>
    </row>
    <row r="201" spans="1:23" s="401" customFormat="1">
      <c r="A201" s="471"/>
      <c r="B201" s="471"/>
      <c r="C201" s="471"/>
      <c r="D201" s="392"/>
      <c r="E201" s="471"/>
      <c r="F201" s="392"/>
      <c r="G201" s="392"/>
      <c r="H201" s="392"/>
      <c r="I201" s="392"/>
      <c r="J201" s="392"/>
      <c r="K201" s="392"/>
      <c r="L201" s="391"/>
      <c r="M201" s="391"/>
      <c r="N201" s="392"/>
      <c r="O201" s="392"/>
      <c r="P201" s="392"/>
      <c r="Q201" s="392"/>
      <c r="R201" s="392"/>
      <c r="S201" s="392"/>
      <c r="T201" s="392"/>
      <c r="U201" s="392"/>
      <c r="V201" s="446"/>
      <c r="W201" s="399"/>
    </row>
    <row r="202" spans="1:23" s="401" customFormat="1">
      <c r="A202" s="471"/>
      <c r="B202" s="471"/>
      <c r="C202" s="471"/>
      <c r="D202" s="392"/>
      <c r="E202" s="471"/>
      <c r="F202" s="392"/>
      <c r="G202" s="392"/>
      <c r="H202" s="392"/>
      <c r="I202" s="392"/>
      <c r="J202" s="392"/>
      <c r="K202" s="392"/>
      <c r="L202" s="391"/>
      <c r="M202" s="391"/>
      <c r="N202" s="392"/>
      <c r="O202" s="392"/>
      <c r="P202" s="392"/>
      <c r="Q202" s="392"/>
      <c r="R202" s="392"/>
      <c r="S202" s="392"/>
      <c r="T202" s="392"/>
      <c r="U202" s="392"/>
      <c r="V202" s="446"/>
      <c r="W202" s="399"/>
    </row>
    <row r="203" spans="1:23" s="401" customFormat="1">
      <c r="A203" s="471"/>
      <c r="B203" s="471"/>
      <c r="C203" s="471"/>
      <c r="D203" s="392"/>
      <c r="E203" s="471"/>
      <c r="F203" s="392"/>
      <c r="G203" s="392"/>
      <c r="H203" s="392"/>
      <c r="I203" s="392"/>
      <c r="J203" s="392"/>
      <c r="K203" s="392"/>
      <c r="L203" s="391"/>
      <c r="M203" s="391"/>
      <c r="N203" s="392"/>
      <c r="O203" s="392"/>
      <c r="P203" s="392"/>
      <c r="Q203" s="392"/>
      <c r="R203" s="392"/>
      <c r="S203" s="392"/>
      <c r="T203" s="392"/>
      <c r="U203" s="392"/>
      <c r="V203" s="446"/>
      <c r="W203" s="399"/>
    </row>
    <row r="204" spans="1:23" s="401" customFormat="1">
      <c r="A204" s="471"/>
      <c r="B204" s="471"/>
      <c r="C204" s="471"/>
      <c r="D204" s="392"/>
      <c r="E204" s="471"/>
      <c r="F204" s="392"/>
      <c r="G204" s="392"/>
      <c r="H204" s="392"/>
      <c r="I204" s="392"/>
      <c r="J204" s="392"/>
      <c r="K204" s="392"/>
      <c r="L204" s="391"/>
      <c r="M204" s="391"/>
      <c r="N204" s="392"/>
      <c r="O204" s="392"/>
      <c r="P204" s="392"/>
      <c r="Q204" s="392"/>
      <c r="R204" s="392"/>
      <c r="S204" s="392"/>
      <c r="T204" s="392"/>
      <c r="U204" s="392"/>
      <c r="V204" s="446"/>
      <c r="W204" s="399"/>
    </row>
    <row r="205" spans="1:23" s="401" customFormat="1">
      <c r="A205" s="471"/>
      <c r="B205" s="471"/>
      <c r="C205" s="471"/>
      <c r="D205" s="392"/>
      <c r="E205" s="471"/>
      <c r="F205" s="392"/>
      <c r="G205" s="392"/>
      <c r="H205" s="392"/>
      <c r="I205" s="392"/>
      <c r="J205" s="392"/>
      <c r="K205" s="392"/>
      <c r="L205" s="391"/>
      <c r="M205" s="391"/>
      <c r="N205" s="392"/>
      <c r="O205" s="392"/>
      <c r="P205" s="392"/>
      <c r="Q205" s="392"/>
      <c r="R205" s="392"/>
      <c r="S205" s="392"/>
      <c r="T205" s="392"/>
      <c r="U205" s="392"/>
      <c r="V205" s="446"/>
      <c r="W205" s="399"/>
    </row>
    <row r="206" spans="1:23" s="401" customFormat="1">
      <c r="A206" s="471"/>
      <c r="B206" s="471"/>
      <c r="C206" s="471"/>
      <c r="D206" s="392"/>
      <c r="E206" s="471"/>
      <c r="F206" s="392"/>
      <c r="G206" s="392"/>
      <c r="H206" s="392"/>
      <c r="I206" s="392"/>
      <c r="J206" s="392"/>
      <c r="K206" s="392"/>
      <c r="L206" s="391"/>
      <c r="M206" s="391"/>
      <c r="N206" s="392"/>
      <c r="O206" s="392"/>
      <c r="P206" s="392"/>
      <c r="Q206" s="392"/>
      <c r="R206" s="392"/>
      <c r="S206" s="392"/>
      <c r="T206" s="392"/>
      <c r="U206" s="392"/>
      <c r="V206" s="446"/>
      <c r="W206" s="399"/>
    </row>
    <row r="207" spans="1:23" s="401" customFormat="1">
      <c r="A207" s="471"/>
      <c r="B207" s="471"/>
      <c r="C207" s="471"/>
      <c r="D207" s="392"/>
      <c r="E207" s="471"/>
      <c r="F207" s="392"/>
      <c r="G207" s="392"/>
      <c r="H207" s="392"/>
      <c r="I207" s="392"/>
      <c r="J207" s="392"/>
      <c r="K207" s="392"/>
      <c r="L207" s="391"/>
      <c r="M207" s="391"/>
      <c r="N207" s="392"/>
      <c r="O207" s="392"/>
      <c r="P207" s="392"/>
      <c r="Q207" s="392"/>
      <c r="R207" s="392"/>
      <c r="S207" s="392"/>
      <c r="T207" s="392"/>
      <c r="U207" s="392"/>
      <c r="V207" s="446"/>
      <c r="W207" s="399"/>
    </row>
    <row r="208" spans="1:23" s="401" customFormat="1">
      <c r="A208" s="471"/>
      <c r="B208" s="471"/>
      <c r="C208" s="471"/>
      <c r="D208" s="392"/>
      <c r="E208" s="471"/>
      <c r="F208" s="392"/>
      <c r="G208" s="392"/>
      <c r="H208" s="392"/>
      <c r="I208" s="392"/>
      <c r="J208" s="392"/>
      <c r="K208" s="392"/>
      <c r="L208" s="391"/>
      <c r="M208" s="391"/>
      <c r="N208" s="392"/>
      <c r="O208" s="392"/>
      <c r="P208" s="392"/>
      <c r="Q208" s="392"/>
      <c r="R208" s="392"/>
      <c r="S208" s="392"/>
      <c r="T208" s="392"/>
      <c r="U208" s="392"/>
      <c r="V208" s="446"/>
      <c r="W208" s="399"/>
    </row>
    <row r="209" spans="1:23" s="401" customFormat="1">
      <c r="A209" s="471"/>
      <c r="B209" s="471"/>
      <c r="C209" s="471"/>
      <c r="D209" s="392"/>
      <c r="E209" s="471"/>
      <c r="F209" s="392"/>
      <c r="G209" s="392"/>
      <c r="H209" s="392"/>
      <c r="I209" s="392"/>
      <c r="J209" s="392"/>
      <c r="K209" s="392"/>
      <c r="L209" s="391"/>
      <c r="M209" s="391"/>
      <c r="N209" s="392"/>
      <c r="O209" s="392"/>
      <c r="P209" s="392"/>
      <c r="Q209" s="392"/>
      <c r="R209" s="392"/>
      <c r="S209" s="392"/>
      <c r="T209" s="392"/>
      <c r="U209" s="392"/>
      <c r="V209" s="446"/>
      <c r="W209" s="399"/>
    </row>
    <row r="210" spans="1:23" s="401" customFormat="1">
      <c r="A210" s="471"/>
      <c r="B210" s="471"/>
      <c r="C210" s="471"/>
      <c r="D210" s="392"/>
      <c r="E210" s="471"/>
      <c r="F210" s="392"/>
      <c r="G210" s="392"/>
      <c r="H210" s="392"/>
      <c r="I210" s="392"/>
      <c r="J210" s="392"/>
      <c r="K210" s="392"/>
      <c r="L210" s="391"/>
      <c r="M210" s="391"/>
      <c r="N210" s="392"/>
      <c r="O210" s="392"/>
      <c r="P210" s="392"/>
      <c r="Q210" s="392"/>
      <c r="R210" s="392"/>
      <c r="S210" s="392"/>
      <c r="T210" s="392"/>
      <c r="U210" s="392"/>
      <c r="V210" s="446"/>
      <c r="W210" s="399"/>
    </row>
    <row r="211" spans="1:23" s="401" customFormat="1">
      <c r="A211" s="471"/>
      <c r="B211" s="471"/>
      <c r="C211" s="471"/>
      <c r="D211" s="392"/>
      <c r="E211" s="471"/>
      <c r="F211" s="392"/>
      <c r="G211" s="392"/>
      <c r="H211" s="392"/>
      <c r="I211" s="392"/>
      <c r="J211" s="392"/>
      <c r="K211" s="392"/>
      <c r="L211" s="391"/>
      <c r="M211" s="391"/>
      <c r="N211" s="392"/>
      <c r="O211" s="392"/>
      <c r="P211" s="392"/>
      <c r="Q211" s="392"/>
      <c r="R211" s="392"/>
      <c r="S211" s="392"/>
      <c r="T211" s="392"/>
      <c r="U211" s="392"/>
      <c r="V211" s="446"/>
      <c r="W211" s="399"/>
    </row>
    <row r="212" spans="1:23" s="401" customFormat="1">
      <c r="A212" s="471"/>
      <c r="B212" s="471"/>
      <c r="C212" s="471"/>
      <c r="D212" s="392"/>
      <c r="E212" s="471"/>
      <c r="F212" s="392"/>
      <c r="G212" s="392"/>
      <c r="H212" s="392"/>
      <c r="I212" s="392"/>
      <c r="J212" s="392"/>
      <c r="K212" s="392"/>
      <c r="L212" s="391"/>
      <c r="M212" s="391"/>
      <c r="N212" s="392"/>
      <c r="O212" s="392"/>
      <c r="P212" s="392"/>
      <c r="Q212" s="392"/>
      <c r="R212" s="392"/>
      <c r="S212" s="392"/>
      <c r="T212" s="392"/>
      <c r="U212" s="392"/>
      <c r="V212" s="446"/>
      <c r="W212" s="399"/>
    </row>
    <row r="213" spans="1:23" s="401" customFormat="1">
      <c r="A213" s="471"/>
      <c r="B213" s="471"/>
      <c r="C213" s="471"/>
      <c r="D213" s="392"/>
      <c r="E213" s="471"/>
      <c r="F213" s="392"/>
      <c r="G213" s="392"/>
      <c r="H213" s="392"/>
      <c r="I213" s="392"/>
      <c r="J213" s="392"/>
      <c r="K213" s="392"/>
      <c r="L213" s="391"/>
      <c r="M213" s="391"/>
      <c r="N213" s="392"/>
      <c r="O213" s="392"/>
      <c r="P213" s="392"/>
      <c r="Q213" s="392"/>
      <c r="R213" s="392"/>
      <c r="S213" s="392"/>
      <c r="T213" s="392"/>
      <c r="U213" s="392"/>
      <c r="V213" s="446"/>
      <c r="W213" s="399"/>
    </row>
    <row r="214" spans="1:23" s="401" customFormat="1">
      <c r="A214" s="471"/>
      <c r="B214" s="471"/>
      <c r="C214" s="471"/>
      <c r="D214" s="392"/>
      <c r="E214" s="471"/>
      <c r="F214" s="392"/>
      <c r="G214" s="392"/>
      <c r="H214" s="392"/>
      <c r="I214" s="392"/>
      <c r="J214" s="392"/>
      <c r="K214" s="392"/>
      <c r="L214" s="391"/>
      <c r="M214" s="391"/>
      <c r="N214" s="392"/>
      <c r="O214" s="392"/>
      <c r="P214" s="392"/>
      <c r="Q214" s="392"/>
      <c r="R214" s="392"/>
      <c r="S214" s="392"/>
      <c r="T214" s="392"/>
      <c r="U214" s="392"/>
      <c r="V214" s="446"/>
      <c r="W214" s="399"/>
    </row>
    <row r="215" spans="1:23" s="401" customFormat="1">
      <c r="A215" s="471"/>
      <c r="B215" s="471"/>
      <c r="C215" s="471"/>
      <c r="D215" s="392"/>
      <c r="E215" s="471"/>
      <c r="F215" s="392"/>
      <c r="G215" s="392"/>
      <c r="H215" s="392"/>
      <c r="I215" s="392"/>
      <c r="J215" s="392"/>
      <c r="K215" s="392"/>
      <c r="L215" s="391"/>
      <c r="M215" s="391"/>
      <c r="N215" s="392"/>
      <c r="O215" s="392"/>
      <c r="P215" s="392"/>
      <c r="Q215" s="392"/>
      <c r="R215" s="392"/>
      <c r="S215" s="392"/>
      <c r="T215" s="392"/>
      <c r="U215" s="392"/>
      <c r="V215" s="446"/>
      <c r="W215" s="399"/>
    </row>
    <row r="216" spans="1:23" s="401" customFormat="1">
      <c r="A216" s="471"/>
      <c r="B216" s="471"/>
      <c r="C216" s="471"/>
      <c r="D216" s="392"/>
      <c r="E216" s="471"/>
      <c r="F216" s="392"/>
      <c r="G216" s="392"/>
      <c r="H216" s="392"/>
      <c r="I216" s="392"/>
      <c r="J216" s="392"/>
      <c r="K216" s="392"/>
      <c r="L216" s="391"/>
      <c r="M216" s="391"/>
      <c r="N216" s="392"/>
      <c r="O216" s="392"/>
      <c r="P216" s="392"/>
      <c r="Q216" s="392"/>
      <c r="R216" s="392"/>
      <c r="S216" s="392"/>
      <c r="T216" s="392"/>
      <c r="U216" s="392"/>
      <c r="V216" s="446"/>
      <c r="W216" s="399"/>
    </row>
    <row r="217" spans="1:23" s="401" customFormat="1">
      <c r="A217" s="471"/>
      <c r="B217" s="471"/>
      <c r="C217" s="471"/>
      <c r="D217" s="392"/>
      <c r="E217" s="471"/>
      <c r="F217" s="392"/>
      <c r="G217" s="392"/>
      <c r="H217" s="392"/>
      <c r="I217" s="392"/>
      <c r="J217" s="392"/>
      <c r="K217" s="392"/>
      <c r="L217" s="391"/>
      <c r="M217" s="391"/>
      <c r="N217" s="392"/>
      <c r="O217" s="392"/>
      <c r="P217" s="392"/>
      <c r="Q217" s="392"/>
      <c r="R217" s="392"/>
      <c r="S217" s="392"/>
      <c r="T217" s="392"/>
      <c r="U217" s="392"/>
      <c r="V217" s="446"/>
      <c r="W217" s="399"/>
    </row>
    <row r="218" spans="1:23" s="401" customFormat="1">
      <c r="A218" s="471"/>
      <c r="B218" s="471"/>
      <c r="C218" s="471"/>
      <c r="D218" s="392"/>
      <c r="E218" s="471"/>
      <c r="F218" s="392"/>
      <c r="G218" s="392"/>
      <c r="H218" s="392"/>
      <c r="I218" s="392"/>
      <c r="J218" s="392"/>
      <c r="K218" s="392"/>
      <c r="L218" s="391"/>
      <c r="M218" s="391"/>
      <c r="N218" s="392"/>
      <c r="O218" s="392"/>
      <c r="P218" s="392"/>
      <c r="Q218" s="392"/>
      <c r="R218" s="392"/>
      <c r="S218" s="392"/>
      <c r="T218" s="392"/>
      <c r="U218" s="392"/>
      <c r="V218" s="446"/>
      <c r="W218" s="399"/>
    </row>
    <row r="219" spans="1:23" s="401" customFormat="1">
      <c r="A219" s="471"/>
      <c r="B219" s="471"/>
      <c r="C219" s="471"/>
      <c r="D219" s="392"/>
      <c r="E219" s="471"/>
      <c r="F219" s="392"/>
      <c r="G219" s="392"/>
      <c r="H219" s="392"/>
      <c r="I219" s="392"/>
      <c r="J219" s="392"/>
      <c r="K219" s="392"/>
      <c r="L219" s="391"/>
      <c r="M219" s="391"/>
      <c r="N219" s="392"/>
      <c r="O219" s="392"/>
      <c r="P219" s="392"/>
      <c r="Q219" s="392"/>
      <c r="R219" s="392"/>
      <c r="S219" s="392"/>
      <c r="T219" s="392"/>
      <c r="U219" s="392"/>
      <c r="V219" s="446"/>
      <c r="W219" s="399"/>
    </row>
    <row r="220" spans="1:23" s="401" customFormat="1">
      <c r="A220" s="471"/>
      <c r="B220" s="471"/>
      <c r="C220" s="471"/>
      <c r="D220" s="392"/>
      <c r="E220" s="471"/>
      <c r="F220" s="392"/>
      <c r="G220" s="392"/>
      <c r="H220" s="392"/>
      <c r="I220" s="392"/>
      <c r="J220" s="392"/>
      <c r="K220" s="392"/>
      <c r="L220" s="391"/>
      <c r="M220" s="391"/>
      <c r="N220" s="392"/>
      <c r="O220" s="392"/>
      <c r="P220" s="392"/>
      <c r="Q220" s="392"/>
      <c r="R220" s="392"/>
      <c r="S220" s="392"/>
      <c r="T220" s="392"/>
      <c r="U220" s="392"/>
      <c r="V220" s="446"/>
      <c r="W220" s="399"/>
    </row>
    <row r="221" spans="1:23" s="401" customFormat="1">
      <c r="A221" s="471"/>
      <c r="B221" s="471"/>
      <c r="C221" s="471"/>
      <c r="D221" s="392"/>
      <c r="E221" s="471"/>
      <c r="F221" s="392"/>
      <c r="G221" s="392"/>
      <c r="H221" s="392"/>
      <c r="I221" s="392"/>
      <c r="J221" s="392"/>
      <c r="K221" s="392"/>
      <c r="L221" s="391"/>
      <c r="M221" s="391"/>
      <c r="N221" s="392"/>
      <c r="O221" s="392"/>
      <c r="P221" s="392"/>
      <c r="Q221" s="392"/>
      <c r="R221" s="392"/>
      <c r="S221" s="392"/>
      <c r="T221" s="392"/>
      <c r="U221" s="392"/>
      <c r="V221" s="446"/>
      <c r="W221" s="399"/>
    </row>
    <row r="222" spans="1:23" s="401" customFormat="1">
      <c r="A222" s="471"/>
      <c r="B222" s="471"/>
      <c r="C222" s="471"/>
      <c r="D222" s="392"/>
      <c r="E222" s="471"/>
      <c r="F222" s="392"/>
      <c r="G222" s="392"/>
      <c r="H222" s="392"/>
      <c r="I222" s="392"/>
      <c r="J222" s="392"/>
      <c r="K222" s="392"/>
      <c r="L222" s="391"/>
      <c r="M222" s="391"/>
      <c r="N222" s="392"/>
      <c r="O222" s="392"/>
      <c r="P222" s="392"/>
      <c r="Q222" s="392"/>
      <c r="R222" s="392"/>
      <c r="S222" s="392"/>
      <c r="T222" s="392"/>
      <c r="U222" s="392"/>
      <c r="V222" s="446"/>
      <c r="W222" s="399"/>
    </row>
    <row r="223" spans="1:23" s="401" customFormat="1">
      <c r="A223" s="471"/>
      <c r="B223" s="471"/>
      <c r="C223" s="471"/>
      <c r="D223" s="392"/>
      <c r="E223" s="471"/>
      <c r="F223" s="392"/>
      <c r="G223" s="392"/>
      <c r="H223" s="392"/>
      <c r="I223" s="392"/>
      <c r="J223" s="392"/>
      <c r="K223" s="392"/>
      <c r="L223" s="391"/>
      <c r="M223" s="391"/>
      <c r="N223" s="392"/>
      <c r="O223" s="392"/>
      <c r="P223" s="392"/>
      <c r="Q223" s="392"/>
      <c r="R223" s="392"/>
      <c r="S223" s="392"/>
      <c r="T223" s="392"/>
      <c r="U223" s="392"/>
      <c r="V223" s="446"/>
      <c r="W223" s="399"/>
    </row>
    <row r="224" spans="1:23" s="401" customFormat="1">
      <c r="A224" s="471"/>
      <c r="B224" s="471"/>
      <c r="C224" s="471"/>
      <c r="D224" s="392"/>
      <c r="E224" s="471"/>
      <c r="F224" s="392"/>
      <c r="G224" s="392"/>
      <c r="H224" s="392"/>
      <c r="I224" s="392"/>
      <c r="J224" s="392"/>
      <c r="K224" s="392"/>
      <c r="L224" s="391"/>
      <c r="M224" s="391"/>
      <c r="N224" s="392"/>
      <c r="O224" s="392"/>
      <c r="P224" s="392"/>
      <c r="Q224" s="392"/>
      <c r="R224" s="392"/>
      <c r="S224" s="392"/>
      <c r="T224" s="392"/>
      <c r="U224" s="392"/>
      <c r="V224" s="446"/>
      <c r="W224" s="399"/>
    </row>
    <row r="225" spans="1:66" s="401" customFormat="1">
      <c r="A225" s="471"/>
      <c r="B225" s="471"/>
      <c r="C225" s="471"/>
      <c r="D225" s="392"/>
      <c r="E225" s="471"/>
      <c r="F225" s="392"/>
      <c r="G225" s="392"/>
      <c r="H225" s="392"/>
      <c r="I225" s="392"/>
      <c r="J225" s="392"/>
      <c r="K225" s="392"/>
      <c r="L225" s="391"/>
      <c r="M225" s="391"/>
      <c r="N225" s="392"/>
      <c r="O225" s="392"/>
      <c r="P225" s="392"/>
      <c r="Q225" s="392"/>
      <c r="R225" s="392"/>
      <c r="S225" s="392"/>
      <c r="T225" s="392"/>
      <c r="U225" s="392"/>
      <c r="V225" s="446"/>
      <c r="W225" s="399"/>
    </row>
    <row r="226" spans="1:66" s="401" customFormat="1">
      <c r="A226" s="471"/>
      <c r="B226" s="471"/>
      <c r="C226" s="471"/>
      <c r="D226" s="392"/>
      <c r="E226" s="471"/>
      <c r="F226" s="392"/>
      <c r="G226" s="392"/>
      <c r="H226" s="392"/>
      <c r="I226" s="392"/>
      <c r="J226" s="392"/>
      <c r="K226" s="392"/>
      <c r="L226" s="391"/>
      <c r="M226" s="391"/>
      <c r="N226" s="392"/>
      <c r="O226" s="392"/>
      <c r="P226" s="392"/>
      <c r="Q226" s="392"/>
      <c r="R226" s="392"/>
      <c r="S226" s="392"/>
      <c r="T226" s="392"/>
      <c r="U226" s="392"/>
      <c r="V226" s="446"/>
      <c r="W226" s="399"/>
    </row>
    <row r="227" spans="1:66" s="401" customFormat="1">
      <c r="A227" s="471"/>
      <c r="B227" s="471"/>
      <c r="C227" s="471"/>
      <c r="D227" s="392"/>
      <c r="E227" s="471"/>
      <c r="F227" s="392"/>
      <c r="G227" s="392"/>
      <c r="H227" s="392"/>
      <c r="I227" s="392"/>
      <c r="J227" s="392"/>
      <c r="K227" s="392"/>
      <c r="L227" s="391"/>
      <c r="M227" s="391"/>
      <c r="N227" s="392"/>
      <c r="O227" s="392"/>
      <c r="P227" s="392"/>
      <c r="Q227" s="392"/>
      <c r="R227" s="392"/>
      <c r="S227" s="392"/>
      <c r="T227" s="392"/>
      <c r="U227" s="392"/>
      <c r="V227" s="446"/>
      <c r="W227" s="399"/>
    </row>
    <row r="228" spans="1:66" s="401" customFormat="1">
      <c r="A228" s="471"/>
      <c r="B228" s="471"/>
      <c r="C228" s="471"/>
      <c r="D228" s="392"/>
      <c r="E228" s="471"/>
      <c r="F228" s="392"/>
      <c r="G228" s="392"/>
      <c r="H228" s="392"/>
      <c r="I228" s="392"/>
      <c r="J228" s="392"/>
      <c r="K228" s="392"/>
      <c r="L228" s="391"/>
      <c r="M228" s="391"/>
      <c r="N228" s="392"/>
      <c r="O228" s="392"/>
      <c r="P228" s="392"/>
      <c r="Q228" s="392"/>
      <c r="R228" s="392"/>
      <c r="S228" s="392"/>
      <c r="T228" s="392"/>
      <c r="U228" s="392"/>
      <c r="V228" s="446"/>
      <c r="W228" s="399"/>
    </row>
    <row r="229" spans="1:66" s="401" customFormat="1">
      <c r="A229" s="471"/>
      <c r="B229" s="471"/>
      <c r="C229" s="471"/>
      <c r="D229" s="392"/>
      <c r="E229" s="471"/>
      <c r="F229" s="392"/>
      <c r="G229" s="392"/>
      <c r="H229" s="392"/>
      <c r="I229" s="392"/>
      <c r="J229" s="392"/>
      <c r="K229" s="392"/>
      <c r="L229" s="391"/>
      <c r="M229" s="391"/>
      <c r="N229" s="392"/>
      <c r="O229" s="392"/>
      <c r="P229" s="392"/>
      <c r="Q229" s="392"/>
      <c r="R229" s="392"/>
      <c r="S229" s="392"/>
      <c r="T229" s="392"/>
      <c r="U229" s="392"/>
      <c r="V229" s="446"/>
      <c r="W229" s="399"/>
    </row>
    <row r="230" spans="1:66" s="401" customFormat="1">
      <c r="A230" s="471"/>
      <c r="B230" s="471"/>
      <c r="C230" s="471"/>
      <c r="D230" s="392"/>
      <c r="E230" s="471"/>
      <c r="F230" s="392"/>
      <c r="G230" s="392"/>
      <c r="H230" s="392"/>
      <c r="I230" s="392"/>
      <c r="J230" s="392"/>
      <c r="K230" s="392"/>
      <c r="L230" s="391"/>
      <c r="M230" s="391"/>
      <c r="N230" s="392"/>
      <c r="O230" s="392"/>
      <c r="P230" s="392"/>
      <c r="Q230" s="392"/>
      <c r="R230" s="392"/>
      <c r="S230" s="392"/>
      <c r="T230" s="392"/>
      <c r="U230" s="392"/>
      <c r="V230" s="446"/>
      <c r="W230" s="399"/>
    </row>
    <row r="231" spans="1:66" s="401" customFormat="1">
      <c r="A231" s="471"/>
      <c r="B231" s="471"/>
      <c r="C231" s="471"/>
      <c r="D231" s="392"/>
      <c r="E231" s="471"/>
      <c r="F231" s="392"/>
      <c r="G231" s="392"/>
      <c r="H231" s="392"/>
      <c r="I231" s="392"/>
      <c r="J231" s="392"/>
      <c r="K231" s="392"/>
      <c r="L231" s="391"/>
      <c r="M231" s="391"/>
      <c r="N231" s="392"/>
      <c r="O231" s="392"/>
      <c r="P231" s="392"/>
      <c r="Q231" s="392"/>
      <c r="R231" s="392"/>
      <c r="S231" s="392"/>
      <c r="T231" s="392"/>
      <c r="U231" s="392"/>
      <c r="V231" s="446"/>
      <c r="W231" s="399"/>
    </row>
    <row r="232" spans="1:66" s="401" customFormat="1">
      <c r="A232" s="471"/>
      <c r="B232" s="471"/>
      <c r="C232" s="471"/>
      <c r="D232" s="392"/>
      <c r="E232" s="471"/>
      <c r="F232" s="392"/>
      <c r="G232" s="392"/>
      <c r="H232" s="392"/>
      <c r="I232" s="392"/>
      <c r="J232" s="392"/>
      <c r="K232" s="392"/>
      <c r="L232" s="391"/>
      <c r="M232" s="391"/>
      <c r="N232" s="392"/>
      <c r="O232" s="392"/>
      <c r="P232" s="392"/>
      <c r="Q232" s="392"/>
      <c r="R232" s="392"/>
      <c r="S232" s="392"/>
      <c r="T232" s="392"/>
      <c r="U232" s="392"/>
      <c r="V232" s="446"/>
      <c r="W232" s="399"/>
    </row>
    <row r="233" spans="1:66" s="401" customFormat="1">
      <c r="A233" s="471"/>
      <c r="B233" s="471"/>
      <c r="C233" s="471"/>
      <c r="D233" s="392"/>
      <c r="E233" s="471"/>
      <c r="F233" s="392"/>
      <c r="G233" s="392"/>
      <c r="H233" s="392"/>
      <c r="I233" s="392"/>
      <c r="J233" s="392"/>
      <c r="K233" s="392"/>
      <c r="L233" s="391"/>
      <c r="M233" s="391"/>
      <c r="N233" s="392"/>
      <c r="O233" s="392"/>
      <c r="P233" s="392"/>
      <c r="Q233" s="392"/>
      <c r="R233" s="392"/>
      <c r="S233" s="392"/>
      <c r="T233" s="392"/>
      <c r="U233" s="392"/>
      <c r="V233" s="446"/>
      <c r="W233" s="399"/>
    </row>
    <row r="234" spans="1:66" s="401" customFormat="1">
      <c r="A234" s="471"/>
      <c r="B234" s="471"/>
      <c r="C234" s="471"/>
      <c r="D234" s="392"/>
      <c r="E234" s="471"/>
      <c r="F234" s="392"/>
      <c r="G234" s="392"/>
      <c r="H234" s="392"/>
      <c r="I234" s="392"/>
      <c r="J234" s="392"/>
      <c r="K234" s="392"/>
      <c r="L234" s="391"/>
      <c r="M234" s="391"/>
      <c r="N234" s="392"/>
      <c r="O234" s="392"/>
      <c r="P234" s="392"/>
      <c r="Q234" s="392"/>
      <c r="R234" s="392"/>
      <c r="S234" s="392"/>
      <c r="T234" s="392"/>
      <c r="U234" s="392"/>
      <c r="V234" s="446"/>
      <c r="W234" s="399"/>
    </row>
    <row r="235" spans="1:66" s="401" customFormat="1">
      <c r="A235" s="471"/>
      <c r="B235" s="471"/>
      <c r="C235" s="471"/>
      <c r="D235" s="392"/>
      <c r="E235" s="471"/>
      <c r="F235" s="392"/>
      <c r="G235" s="392"/>
      <c r="H235" s="392"/>
      <c r="I235" s="392"/>
      <c r="J235" s="392"/>
      <c r="K235" s="392"/>
      <c r="L235" s="391"/>
      <c r="M235" s="391"/>
      <c r="N235" s="392"/>
      <c r="O235" s="392"/>
      <c r="P235" s="392"/>
      <c r="Q235" s="392"/>
      <c r="R235" s="392"/>
      <c r="S235" s="392"/>
      <c r="T235" s="392"/>
      <c r="U235" s="392"/>
      <c r="V235" s="446"/>
      <c r="W235" s="399"/>
    </row>
    <row r="236" spans="1:66" s="404" customFormat="1">
      <c r="A236" s="389"/>
      <c r="B236" s="389"/>
      <c r="C236" s="389"/>
      <c r="D236" s="399"/>
      <c r="E236" s="389"/>
      <c r="F236" s="399"/>
      <c r="G236" s="399"/>
      <c r="H236" s="399"/>
      <c r="I236" s="399"/>
      <c r="J236" s="399"/>
      <c r="K236" s="399"/>
      <c r="L236" s="395"/>
      <c r="M236" s="391"/>
      <c r="N236" s="392"/>
      <c r="O236" s="392"/>
      <c r="P236" s="392"/>
      <c r="Q236" s="392"/>
      <c r="R236" s="392"/>
      <c r="S236" s="392"/>
      <c r="T236" s="392"/>
      <c r="U236" s="392"/>
      <c r="V236" s="447"/>
      <c r="W236" s="399"/>
      <c r="X236" s="401"/>
      <c r="Y236" s="401"/>
      <c r="Z236" s="401"/>
      <c r="AA236" s="401"/>
      <c r="AB236" s="401"/>
      <c r="AC236" s="401"/>
      <c r="AD236" s="401"/>
      <c r="AE236" s="401"/>
      <c r="AF236" s="402"/>
      <c r="AG236" s="402"/>
      <c r="AH236" s="402"/>
      <c r="AI236" s="402"/>
      <c r="AJ236" s="402"/>
      <c r="AK236" s="402"/>
      <c r="AL236" s="402"/>
      <c r="AM236" s="402"/>
      <c r="AN236" s="402"/>
      <c r="AO236" s="402"/>
      <c r="AP236" s="402"/>
      <c r="AQ236" s="402"/>
      <c r="AR236" s="402"/>
      <c r="AS236" s="402"/>
      <c r="AT236" s="402"/>
      <c r="AU236" s="402"/>
      <c r="AV236" s="402"/>
      <c r="AW236" s="402"/>
      <c r="AX236" s="402"/>
      <c r="AY236" s="402"/>
      <c r="AZ236" s="402"/>
      <c r="BA236" s="402"/>
      <c r="BB236" s="402"/>
      <c r="BC236" s="402"/>
      <c r="BD236" s="402"/>
      <c r="BE236" s="402"/>
      <c r="BF236" s="402"/>
      <c r="BG236" s="402"/>
      <c r="BH236" s="402"/>
      <c r="BI236" s="402"/>
      <c r="BJ236" s="402"/>
      <c r="BK236" s="402"/>
      <c r="BL236" s="402"/>
      <c r="BM236" s="402"/>
      <c r="BN236" s="402"/>
    </row>
    <row r="237" spans="1:66" s="404" customFormat="1">
      <c r="A237" s="389"/>
      <c r="B237" s="389"/>
      <c r="C237" s="389"/>
      <c r="D237" s="399"/>
      <c r="E237" s="389"/>
      <c r="F237" s="399"/>
      <c r="G237" s="399"/>
      <c r="H237" s="399"/>
      <c r="I237" s="399"/>
      <c r="J237" s="399"/>
      <c r="K237" s="399"/>
      <c r="L237" s="395"/>
      <c r="M237" s="391"/>
      <c r="N237" s="392"/>
      <c r="O237" s="392"/>
      <c r="P237" s="392"/>
      <c r="Q237" s="392"/>
      <c r="R237" s="392"/>
      <c r="S237" s="392"/>
      <c r="T237" s="392"/>
      <c r="U237" s="392"/>
      <c r="V237" s="447"/>
      <c r="W237" s="399"/>
      <c r="X237" s="401"/>
      <c r="Y237" s="401"/>
      <c r="Z237" s="401"/>
      <c r="AA237" s="401"/>
      <c r="AB237" s="401"/>
      <c r="AC237" s="401"/>
      <c r="AD237" s="401"/>
      <c r="AE237" s="401"/>
      <c r="AF237" s="402"/>
      <c r="AG237" s="402"/>
      <c r="AH237" s="402"/>
      <c r="AI237" s="402"/>
      <c r="AJ237" s="402"/>
      <c r="AK237" s="402"/>
      <c r="AL237" s="402"/>
      <c r="AM237" s="402"/>
      <c r="AN237" s="402"/>
      <c r="AO237" s="402"/>
      <c r="AP237" s="402"/>
      <c r="AQ237" s="402"/>
      <c r="AR237" s="402"/>
      <c r="AS237" s="402"/>
      <c r="AT237" s="402"/>
      <c r="AU237" s="402"/>
      <c r="AV237" s="402"/>
      <c r="AW237" s="402"/>
      <c r="AX237" s="402"/>
      <c r="AY237" s="402"/>
      <c r="AZ237" s="402"/>
      <c r="BA237" s="402"/>
      <c r="BB237" s="402"/>
      <c r="BC237" s="402"/>
      <c r="BD237" s="402"/>
      <c r="BE237" s="402"/>
      <c r="BF237" s="402"/>
      <c r="BG237" s="402"/>
      <c r="BH237" s="402"/>
      <c r="BI237" s="402"/>
      <c r="BJ237" s="402"/>
      <c r="BK237" s="402"/>
      <c r="BL237" s="402"/>
      <c r="BM237" s="402"/>
      <c r="BN237" s="402"/>
    </row>
    <row r="238" spans="1:66" s="404" customFormat="1">
      <c r="A238" s="389"/>
      <c r="B238" s="389"/>
      <c r="C238" s="389"/>
      <c r="D238" s="399"/>
      <c r="E238" s="389"/>
      <c r="F238" s="399"/>
      <c r="G238" s="399"/>
      <c r="H238" s="399"/>
      <c r="I238" s="399"/>
      <c r="J238" s="399"/>
      <c r="K238" s="399"/>
      <c r="L238" s="395"/>
      <c r="M238" s="391"/>
      <c r="N238" s="392"/>
      <c r="O238" s="392"/>
      <c r="P238" s="392"/>
      <c r="Q238" s="392"/>
      <c r="R238" s="392"/>
      <c r="S238" s="392"/>
      <c r="T238" s="392"/>
      <c r="U238" s="392"/>
      <c r="V238" s="447"/>
      <c r="W238" s="399"/>
      <c r="X238" s="401"/>
      <c r="Y238" s="401"/>
      <c r="Z238" s="401"/>
      <c r="AA238" s="401"/>
      <c r="AB238" s="401"/>
      <c r="AC238" s="401"/>
      <c r="AD238" s="401"/>
      <c r="AE238" s="401"/>
      <c r="AF238" s="402"/>
      <c r="AG238" s="402"/>
      <c r="AH238" s="402"/>
      <c r="AI238" s="402"/>
      <c r="AJ238" s="402"/>
      <c r="AK238" s="402"/>
      <c r="AL238" s="402"/>
      <c r="AM238" s="402"/>
      <c r="AN238" s="402"/>
      <c r="AO238" s="402"/>
      <c r="AP238" s="402"/>
      <c r="AQ238" s="402"/>
      <c r="AR238" s="402"/>
      <c r="AS238" s="402"/>
      <c r="AT238" s="402"/>
      <c r="AU238" s="402"/>
      <c r="AV238" s="402"/>
      <c r="AW238" s="402"/>
      <c r="AX238" s="402"/>
      <c r="AY238" s="402"/>
      <c r="AZ238" s="402"/>
      <c r="BA238" s="402"/>
      <c r="BB238" s="402"/>
      <c r="BC238" s="402"/>
      <c r="BD238" s="402"/>
      <c r="BE238" s="402"/>
      <c r="BF238" s="402"/>
      <c r="BG238" s="402"/>
      <c r="BH238" s="402"/>
      <c r="BI238" s="402"/>
      <c r="BJ238" s="402"/>
      <c r="BK238" s="402"/>
      <c r="BL238" s="402"/>
      <c r="BM238" s="402"/>
      <c r="BN238" s="402"/>
    </row>
    <row r="239" spans="1:66" s="404" customFormat="1">
      <c r="A239" s="389"/>
      <c r="B239" s="389"/>
      <c r="C239" s="389"/>
      <c r="D239" s="399"/>
      <c r="E239" s="389"/>
      <c r="F239" s="399"/>
      <c r="G239" s="399"/>
      <c r="H239" s="399"/>
      <c r="I239" s="399"/>
      <c r="J239" s="399"/>
      <c r="K239" s="399"/>
      <c r="L239" s="395"/>
      <c r="M239" s="391"/>
      <c r="N239" s="392"/>
      <c r="O239" s="392"/>
      <c r="P239" s="392"/>
      <c r="Q239" s="392"/>
      <c r="R239" s="392"/>
      <c r="S239" s="392"/>
      <c r="T239" s="392"/>
      <c r="U239" s="392"/>
      <c r="V239" s="447"/>
      <c r="W239" s="399"/>
      <c r="X239" s="401"/>
      <c r="Y239" s="401"/>
      <c r="Z239" s="401"/>
      <c r="AA239" s="401"/>
      <c r="AB239" s="401"/>
      <c r="AC239" s="401"/>
      <c r="AD239" s="401"/>
      <c r="AE239" s="401"/>
      <c r="AF239" s="402"/>
      <c r="AG239" s="402"/>
      <c r="AH239" s="402"/>
      <c r="AI239" s="402"/>
      <c r="AJ239" s="402"/>
      <c r="AK239" s="402"/>
      <c r="AL239" s="402"/>
      <c r="AM239" s="402"/>
      <c r="AN239" s="402"/>
      <c r="AO239" s="402"/>
      <c r="AP239" s="402"/>
      <c r="AQ239" s="402"/>
      <c r="AR239" s="402"/>
      <c r="AS239" s="402"/>
      <c r="AT239" s="402"/>
      <c r="AU239" s="402"/>
      <c r="AV239" s="402"/>
      <c r="AW239" s="402"/>
      <c r="AX239" s="402"/>
      <c r="AY239" s="402"/>
      <c r="AZ239" s="402"/>
      <c r="BA239" s="402"/>
      <c r="BB239" s="402"/>
      <c r="BC239" s="402"/>
      <c r="BD239" s="402"/>
      <c r="BE239" s="402"/>
      <c r="BF239" s="402"/>
      <c r="BG239" s="402"/>
      <c r="BH239" s="402"/>
      <c r="BI239" s="402"/>
      <c r="BJ239" s="402"/>
      <c r="BK239" s="402"/>
      <c r="BL239" s="402"/>
      <c r="BM239" s="402"/>
      <c r="BN239" s="402"/>
    </row>
    <row r="240" spans="1:66" s="404" customFormat="1">
      <c r="A240" s="389"/>
      <c r="B240" s="389"/>
      <c r="C240" s="389"/>
      <c r="D240" s="399"/>
      <c r="E240" s="389"/>
      <c r="F240" s="399"/>
      <c r="G240" s="399"/>
      <c r="H240" s="399"/>
      <c r="I240" s="399"/>
      <c r="J240" s="399"/>
      <c r="K240" s="399"/>
      <c r="L240" s="395"/>
      <c r="M240" s="391"/>
      <c r="N240" s="392"/>
      <c r="O240" s="392"/>
      <c r="P240" s="392"/>
      <c r="Q240" s="392"/>
      <c r="R240" s="392"/>
      <c r="S240" s="392"/>
      <c r="T240" s="392"/>
      <c r="U240" s="392"/>
      <c r="V240" s="447"/>
      <c r="W240" s="399"/>
      <c r="X240" s="401"/>
      <c r="Y240" s="401"/>
      <c r="Z240" s="401"/>
      <c r="AA240" s="401"/>
      <c r="AB240" s="401"/>
      <c r="AC240" s="401"/>
      <c r="AD240" s="401"/>
      <c r="AE240" s="401"/>
      <c r="AF240" s="402"/>
      <c r="AG240" s="402"/>
      <c r="AH240" s="402"/>
      <c r="AI240" s="402"/>
      <c r="AJ240" s="402"/>
      <c r="AK240" s="402"/>
      <c r="AL240" s="402"/>
      <c r="AM240" s="402"/>
      <c r="AN240" s="402"/>
      <c r="AO240" s="402"/>
      <c r="AP240" s="402"/>
      <c r="AQ240" s="402"/>
      <c r="AR240" s="402"/>
      <c r="AS240" s="402"/>
      <c r="AT240" s="402"/>
      <c r="AU240" s="402"/>
      <c r="AV240" s="402"/>
      <c r="AW240" s="402"/>
      <c r="AX240" s="402"/>
      <c r="AY240" s="402"/>
      <c r="AZ240" s="402"/>
      <c r="BA240" s="402"/>
      <c r="BB240" s="402"/>
      <c r="BC240" s="402"/>
      <c r="BD240" s="402"/>
      <c r="BE240" s="402"/>
      <c r="BF240" s="402"/>
      <c r="BG240" s="402"/>
      <c r="BH240" s="402"/>
      <c r="BI240" s="402"/>
      <c r="BJ240" s="402"/>
      <c r="BK240" s="402"/>
      <c r="BL240" s="402"/>
      <c r="BM240" s="402"/>
      <c r="BN240" s="402"/>
    </row>
    <row r="241" spans="1:66" s="404" customFormat="1">
      <c r="A241" s="389"/>
      <c r="B241" s="389"/>
      <c r="C241" s="389"/>
      <c r="D241" s="399"/>
      <c r="E241" s="389"/>
      <c r="F241" s="399"/>
      <c r="G241" s="399"/>
      <c r="H241" s="399"/>
      <c r="I241" s="399"/>
      <c r="J241" s="399"/>
      <c r="K241" s="399"/>
      <c r="L241" s="395"/>
      <c r="M241" s="391"/>
      <c r="N241" s="392"/>
      <c r="O241" s="392"/>
      <c r="P241" s="392"/>
      <c r="Q241" s="392"/>
      <c r="R241" s="392"/>
      <c r="S241" s="392"/>
      <c r="T241" s="392"/>
      <c r="U241" s="392"/>
      <c r="V241" s="447"/>
      <c r="W241" s="399"/>
      <c r="X241" s="401"/>
      <c r="Y241" s="401"/>
      <c r="Z241" s="401"/>
      <c r="AA241" s="401"/>
      <c r="AB241" s="401"/>
      <c r="AC241" s="401"/>
      <c r="AD241" s="401"/>
      <c r="AE241" s="401"/>
      <c r="AF241" s="402"/>
      <c r="AG241" s="402"/>
      <c r="AH241" s="402"/>
      <c r="AI241" s="402"/>
      <c r="AJ241" s="402"/>
      <c r="AK241" s="402"/>
      <c r="AL241" s="402"/>
      <c r="AM241" s="402"/>
      <c r="AN241" s="402"/>
      <c r="AO241" s="402"/>
      <c r="AP241" s="402"/>
      <c r="AQ241" s="402"/>
      <c r="AR241" s="402"/>
      <c r="AS241" s="402"/>
      <c r="AT241" s="402"/>
      <c r="AU241" s="402"/>
      <c r="AV241" s="402"/>
      <c r="AW241" s="402"/>
      <c r="AX241" s="402"/>
      <c r="AY241" s="402"/>
      <c r="AZ241" s="402"/>
      <c r="BA241" s="402"/>
      <c r="BB241" s="402"/>
      <c r="BC241" s="402"/>
      <c r="BD241" s="402"/>
      <c r="BE241" s="402"/>
      <c r="BF241" s="402"/>
      <c r="BG241" s="402"/>
      <c r="BH241" s="402"/>
      <c r="BI241" s="402"/>
      <c r="BJ241" s="402"/>
      <c r="BK241" s="402"/>
      <c r="BL241" s="402"/>
      <c r="BM241" s="402"/>
      <c r="BN241" s="402"/>
    </row>
    <row r="242" spans="1:66" s="404" customFormat="1">
      <c r="A242" s="389"/>
      <c r="B242" s="389"/>
      <c r="C242" s="389"/>
      <c r="D242" s="399"/>
      <c r="E242" s="389"/>
      <c r="F242" s="399"/>
      <c r="G242" s="399"/>
      <c r="H242" s="399"/>
      <c r="I242" s="399"/>
      <c r="J242" s="399"/>
      <c r="K242" s="399"/>
      <c r="L242" s="395"/>
      <c r="M242" s="391"/>
      <c r="N242" s="392"/>
      <c r="O242" s="392"/>
      <c r="P242" s="392"/>
      <c r="Q242" s="392"/>
      <c r="R242" s="392"/>
      <c r="S242" s="392"/>
      <c r="T242" s="392"/>
      <c r="U242" s="392"/>
      <c r="V242" s="447"/>
      <c r="W242" s="399"/>
      <c r="X242" s="401"/>
      <c r="Y242" s="401"/>
      <c r="Z242" s="401"/>
      <c r="AA242" s="401"/>
      <c r="AB242" s="401"/>
      <c r="AC242" s="401"/>
      <c r="AD242" s="401"/>
      <c r="AE242" s="401"/>
      <c r="AF242" s="402"/>
      <c r="AG242" s="402"/>
      <c r="AH242" s="402"/>
      <c r="AI242" s="402"/>
      <c r="AJ242" s="402"/>
      <c r="AK242" s="402"/>
      <c r="AL242" s="402"/>
      <c r="AM242" s="402"/>
      <c r="AN242" s="402"/>
      <c r="AO242" s="402"/>
      <c r="AP242" s="402"/>
      <c r="AQ242" s="402"/>
      <c r="AR242" s="402"/>
      <c r="AS242" s="402"/>
      <c r="AT242" s="402"/>
      <c r="AU242" s="402"/>
      <c r="AV242" s="402"/>
      <c r="AW242" s="402"/>
      <c r="AX242" s="402"/>
      <c r="AY242" s="402"/>
      <c r="AZ242" s="402"/>
      <c r="BA242" s="402"/>
      <c r="BB242" s="402"/>
      <c r="BC242" s="402"/>
      <c r="BD242" s="402"/>
      <c r="BE242" s="402"/>
      <c r="BF242" s="402"/>
      <c r="BG242" s="402"/>
      <c r="BH242" s="402"/>
      <c r="BI242" s="402"/>
      <c r="BJ242" s="402"/>
      <c r="BK242" s="402"/>
      <c r="BL242" s="402"/>
      <c r="BM242" s="402"/>
      <c r="BN242" s="402"/>
    </row>
    <row r="243" spans="1:66" s="404" customFormat="1">
      <c r="A243" s="389"/>
      <c r="B243" s="389"/>
      <c r="C243" s="389"/>
      <c r="D243" s="399"/>
      <c r="E243" s="389"/>
      <c r="F243" s="399"/>
      <c r="G243" s="399"/>
      <c r="H243" s="399"/>
      <c r="I243" s="399"/>
      <c r="J243" s="399"/>
      <c r="K243" s="399"/>
      <c r="L243" s="395"/>
      <c r="M243" s="391"/>
      <c r="N243" s="392"/>
      <c r="O243" s="392"/>
      <c r="P243" s="392"/>
      <c r="Q243" s="392"/>
      <c r="R243" s="392"/>
      <c r="S243" s="392"/>
      <c r="T243" s="392"/>
      <c r="U243" s="392"/>
      <c r="V243" s="447"/>
      <c r="W243" s="399"/>
      <c r="X243" s="401"/>
      <c r="Y243" s="401"/>
      <c r="Z243" s="401"/>
      <c r="AA243" s="401"/>
      <c r="AB243" s="401"/>
      <c r="AC243" s="401"/>
      <c r="AD243" s="401"/>
      <c r="AE243" s="401"/>
      <c r="AF243" s="402"/>
      <c r="AG243" s="402"/>
      <c r="AH243" s="402"/>
      <c r="AI243" s="402"/>
      <c r="AJ243" s="402"/>
      <c r="AK243" s="402"/>
      <c r="AL243" s="402"/>
      <c r="AM243" s="402"/>
      <c r="AN243" s="402"/>
      <c r="AO243" s="402"/>
      <c r="AP243" s="402"/>
      <c r="AQ243" s="402"/>
      <c r="AR243" s="402"/>
      <c r="AS243" s="402"/>
      <c r="AT243" s="402"/>
      <c r="AU243" s="402"/>
      <c r="AV243" s="402"/>
      <c r="AW243" s="402"/>
      <c r="AX243" s="402"/>
      <c r="AY243" s="402"/>
      <c r="AZ243" s="402"/>
      <c r="BA243" s="402"/>
      <c r="BB243" s="402"/>
      <c r="BC243" s="402"/>
      <c r="BD243" s="402"/>
      <c r="BE243" s="402"/>
      <c r="BF243" s="402"/>
      <c r="BG243" s="402"/>
      <c r="BH243" s="402"/>
      <c r="BI243" s="402"/>
      <c r="BJ243" s="402"/>
      <c r="BK243" s="402"/>
      <c r="BL243" s="402"/>
      <c r="BM243" s="402"/>
      <c r="BN243" s="402"/>
    </row>
    <row r="244" spans="1:66" s="404" customFormat="1">
      <c r="A244" s="389"/>
      <c r="B244" s="389"/>
      <c r="C244" s="389"/>
      <c r="D244" s="399"/>
      <c r="E244" s="389"/>
      <c r="F244" s="399"/>
      <c r="G244" s="399"/>
      <c r="H244" s="399"/>
      <c r="I244" s="399"/>
      <c r="J244" s="399"/>
      <c r="K244" s="399"/>
      <c r="L244" s="395"/>
      <c r="M244" s="391"/>
      <c r="N244" s="392"/>
      <c r="O244" s="392"/>
      <c r="P244" s="392"/>
      <c r="Q244" s="392"/>
      <c r="R244" s="392"/>
      <c r="S244" s="392"/>
      <c r="T244" s="392"/>
      <c r="U244" s="392"/>
      <c r="V244" s="447"/>
      <c r="W244" s="399"/>
      <c r="X244" s="401"/>
      <c r="Y244" s="401"/>
      <c r="Z244" s="401"/>
      <c r="AA244" s="401"/>
      <c r="AB244" s="401"/>
      <c r="AC244" s="401"/>
      <c r="AD244" s="401"/>
      <c r="AE244" s="401"/>
      <c r="AF244" s="402"/>
      <c r="AG244" s="402"/>
      <c r="AH244" s="402"/>
      <c r="AI244" s="402"/>
      <c r="AJ244" s="402"/>
      <c r="AK244" s="402"/>
      <c r="AL244" s="402"/>
      <c r="AM244" s="402"/>
      <c r="AN244" s="402"/>
      <c r="AO244" s="402"/>
      <c r="AP244" s="402"/>
      <c r="AQ244" s="402"/>
      <c r="AR244" s="402"/>
      <c r="AS244" s="402"/>
      <c r="AT244" s="402"/>
      <c r="AU244" s="402"/>
      <c r="AV244" s="402"/>
      <c r="AW244" s="402"/>
      <c r="AX244" s="402"/>
      <c r="AY244" s="402"/>
      <c r="AZ244" s="402"/>
      <c r="BA244" s="402"/>
      <c r="BB244" s="402"/>
      <c r="BC244" s="402"/>
      <c r="BD244" s="402"/>
      <c r="BE244" s="402"/>
      <c r="BF244" s="402"/>
      <c r="BG244" s="402"/>
      <c r="BH244" s="402"/>
      <c r="BI244" s="402"/>
      <c r="BJ244" s="402"/>
      <c r="BK244" s="402"/>
      <c r="BL244" s="402"/>
      <c r="BM244" s="402"/>
      <c r="BN244" s="402"/>
    </row>
    <row r="245" spans="1:66" s="404" customFormat="1">
      <c r="A245" s="389"/>
      <c r="B245" s="389"/>
      <c r="C245" s="389"/>
      <c r="D245" s="399"/>
      <c r="E245" s="389"/>
      <c r="F245" s="399"/>
      <c r="G245" s="399"/>
      <c r="H245" s="399"/>
      <c r="I245" s="399"/>
      <c r="J245" s="399"/>
      <c r="K245" s="399"/>
      <c r="L245" s="395"/>
      <c r="M245" s="391"/>
      <c r="N245" s="392"/>
      <c r="O245" s="392"/>
      <c r="P245" s="392"/>
      <c r="Q245" s="392"/>
      <c r="R245" s="392"/>
      <c r="S245" s="392"/>
      <c r="T245" s="392"/>
      <c r="U245" s="392"/>
      <c r="V245" s="447"/>
      <c r="W245" s="399"/>
      <c r="X245" s="401"/>
      <c r="Y245" s="401"/>
      <c r="Z245" s="401"/>
      <c r="AA245" s="401"/>
      <c r="AB245" s="401"/>
      <c r="AC245" s="401"/>
      <c r="AD245" s="401"/>
      <c r="AE245" s="401"/>
      <c r="AF245" s="402"/>
      <c r="AG245" s="402"/>
      <c r="AH245" s="402"/>
      <c r="AI245" s="402"/>
      <c r="AJ245" s="402"/>
      <c r="AK245" s="402"/>
      <c r="AL245" s="402"/>
      <c r="AM245" s="402"/>
      <c r="AN245" s="402"/>
      <c r="AO245" s="402"/>
      <c r="AP245" s="402"/>
      <c r="AQ245" s="402"/>
      <c r="AR245" s="402"/>
      <c r="AS245" s="402"/>
      <c r="AT245" s="402"/>
      <c r="AU245" s="402"/>
      <c r="AV245" s="402"/>
      <c r="AW245" s="402"/>
      <c r="AX245" s="402"/>
      <c r="AY245" s="402"/>
      <c r="AZ245" s="402"/>
      <c r="BA245" s="402"/>
      <c r="BB245" s="402"/>
      <c r="BC245" s="402"/>
      <c r="BD245" s="402"/>
      <c r="BE245" s="402"/>
      <c r="BF245" s="402"/>
      <c r="BG245" s="402"/>
      <c r="BH245" s="402"/>
      <c r="BI245" s="402"/>
      <c r="BJ245" s="402"/>
      <c r="BK245" s="402"/>
      <c r="BL245" s="402"/>
      <c r="BM245" s="402"/>
      <c r="BN245" s="402"/>
    </row>
    <row r="246" spans="1:66" s="404" customFormat="1">
      <c r="A246" s="389"/>
      <c r="B246" s="389"/>
      <c r="C246" s="389"/>
      <c r="D246" s="399"/>
      <c r="E246" s="389"/>
      <c r="F246" s="399"/>
      <c r="G246" s="399"/>
      <c r="H246" s="399"/>
      <c r="I246" s="399"/>
      <c r="J246" s="399"/>
      <c r="K246" s="399"/>
      <c r="L246" s="395"/>
      <c r="M246" s="391"/>
      <c r="N246" s="392"/>
      <c r="O246" s="392"/>
      <c r="P246" s="392"/>
      <c r="Q246" s="392"/>
      <c r="R246" s="392"/>
      <c r="S246" s="392"/>
      <c r="T246" s="392"/>
      <c r="U246" s="392"/>
      <c r="V246" s="447"/>
      <c r="W246" s="399"/>
      <c r="X246" s="401"/>
      <c r="Y246" s="401"/>
      <c r="Z246" s="401"/>
      <c r="AA246" s="401"/>
      <c r="AB246" s="401"/>
      <c r="AC246" s="401"/>
      <c r="AD246" s="401"/>
      <c r="AE246" s="401"/>
      <c r="AF246" s="402"/>
      <c r="AG246" s="402"/>
      <c r="AH246" s="402"/>
      <c r="AI246" s="402"/>
      <c r="AJ246" s="402"/>
      <c r="AK246" s="402"/>
      <c r="AL246" s="402"/>
      <c r="AM246" s="402"/>
      <c r="AN246" s="402"/>
      <c r="AO246" s="402"/>
      <c r="AP246" s="402"/>
      <c r="AQ246" s="402"/>
      <c r="AR246" s="402"/>
      <c r="AS246" s="402"/>
      <c r="AT246" s="402"/>
      <c r="AU246" s="402"/>
      <c r="AV246" s="402"/>
      <c r="AW246" s="402"/>
      <c r="AX246" s="402"/>
      <c r="AY246" s="402"/>
      <c r="AZ246" s="402"/>
      <c r="BA246" s="402"/>
      <c r="BB246" s="402"/>
      <c r="BC246" s="402"/>
      <c r="BD246" s="402"/>
      <c r="BE246" s="402"/>
      <c r="BF246" s="402"/>
      <c r="BG246" s="402"/>
      <c r="BH246" s="402"/>
      <c r="BI246" s="402"/>
      <c r="BJ246" s="402"/>
      <c r="BK246" s="402"/>
      <c r="BL246" s="402"/>
      <c r="BM246" s="402"/>
      <c r="BN246" s="402"/>
    </row>
    <row r="247" spans="1:66" s="404" customFormat="1">
      <c r="A247" s="389"/>
      <c r="B247" s="389"/>
      <c r="C247" s="389"/>
      <c r="D247" s="399"/>
      <c r="E247" s="389"/>
      <c r="F247" s="399"/>
      <c r="G247" s="399"/>
      <c r="H247" s="399"/>
      <c r="I247" s="399"/>
      <c r="J247" s="399"/>
      <c r="K247" s="399"/>
      <c r="L247" s="395"/>
      <c r="M247" s="391"/>
      <c r="N247" s="392"/>
      <c r="O247" s="392"/>
      <c r="P247" s="392"/>
      <c r="Q247" s="392"/>
      <c r="R247" s="392"/>
      <c r="S247" s="392"/>
      <c r="T247" s="392"/>
      <c r="U247" s="392"/>
      <c r="V247" s="447"/>
      <c r="W247" s="399"/>
      <c r="X247" s="401"/>
      <c r="Y247" s="401"/>
      <c r="Z247" s="401"/>
      <c r="AA247" s="401"/>
      <c r="AB247" s="401"/>
      <c r="AC247" s="401"/>
      <c r="AD247" s="401"/>
      <c r="AE247" s="401"/>
      <c r="AF247" s="402"/>
      <c r="AG247" s="402"/>
      <c r="AH247" s="402"/>
      <c r="AI247" s="402"/>
      <c r="AJ247" s="402"/>
      <c r="AK247" s="402"/>
      <c r="AL247" s="402"/>
      <c r="AM247" s="402"/>
      <c r="AN247" s="402"/>
      <c r="AO247" s="402"/>
      <c r="AP247" s="402"/>
      <c r="AQ247" s="402"/>
      <c r="AR247" s="402"/>
      <c r="AS247" s="402"/>
      <c r="AT247" s="402"/>
      <c r="AU247" s="402"/>
      <c r="AV247" s="402"/>
      <c r="AW247" s="402"/>
      <c r="AX247" s="402"/>
      <c r="AY247" s="402"/>
      <c r="AZ247" s="402"/>
      <c r="BA247" s="402"/>
      <c r="BB247" s="402"/>
      <c r="BC247" s="402"/>
      <c r="BD247" s="402"/>
      <c r="BE247" s="402"/>
      <c r="BF247" s="402"/>
      <c r="BG247" s="402"/>
      <c r="BH247" s="402"/>
      <c r="BI247" s="402"/>
      <c r="BJ247" s="402"/>
      <c r="BK247" s="402"/>
      <c r="BL247" s="402"/>
      <c r="BM247" s="402"/>
      <c r="BN247" s="402"/>
    </row>
    <row r="248" spans="1:66" s="404" customFormat="1">
      <c r="A248" s="389"/>
      <c r="B248" s="389"/>
      <c r="C248" s="389"/>
      <c r="D248" s="399"/>
      <c r="E248" s="389"/>
      <c r="F248" s="399"/>
      <c r="G248" s="399"/>
      <c r="H248" s="399"/>
      <c r="I248" s="399"/>
      <c r="J248" s="399"/>
      <c r="K248" s="399"/>
      <c r="L248" s="395"/>
      <c r="M248" s="391"/>
      <c r="N248" s="392"/>
      <c r="O248" s="392"/>
      <c r="P248" s="392"/>
      <c r="Q248" s="392"/>
      <c r="R248" s="392"/>
      <c r="S248" s="392"/>
      <c r="T248" s="392"/>
      <c r="U248" s="392"/>
      <c r="V248" s="447"/>
      <c r="W248" s="399"/>
      <c r="X248" s="401"/>
      <c r="Y248" s="401"/>
      <c r="Z248" s="401"/>
      <c r="AA248" s="401"/>
      <c r="AB248" s="401"/>
      <c r="AC248" s="401"/>
      <c r="AD248" s="401"/>
      <c r="AE248" s="401"/>
      <c r="AF248" s="402"/>
      <c r="AG248" s="402"/>
      <c r="AH248" s="402"/>
      <c r="AI248" s="402"/>
      <c r="AJ248" s="402"/>
      <c r="AK248" s="402"/>
      <c r="AL248" s="402"/>
      <c r="AM248" s="402"/>
      <c r="AN248" s="402"/>
      <c r="AO248" s="402"/>
      <c r="AP248" s="402"/>
      <c r="AQ248" s="402"/>
      <c r="AR248" s="402"/>
      <c r="AS248" s="402"/>
      <c r="AT248" s="402"/>
      <c r="AU248" s="402"/>
      <c r="AV248" s="402"/>
      <c r="AW248" s="402"/>
      <c r="AX248" s="402"/>
      <c r="AY248" s="402"/>
      <c r="AZ248" s="402"/>
      <c r="BA248" s="402"/>
      <c r="BB248" s="402"/>
      <c r="BC248" s="402"/>
      <c r="BD248" s="402"/>
      <c r="BE248" s="402"/>
      <c r="BF248" s="402"/>
      <c r="BG248" s="402"/>
      <c r="BH248" s="402"/>
      <c r="BI248" s="402"/>
      <c r="BJ248" s="402"/>
      <c r="BK248" s="402"/>
      <c r="BL248" s="402"/>
      <c r="BM248" s="402"/>
      <c r="BN248" s="402"/>
    </row>
    <row r="249" spans="1:66" s="404" customFormat="1">
      <c r="A249" s="389"/>
      <c r="B249" s="389"/>
      <c r="C249" s="389"/>
      <c r="D249" s="399"/>
      <c r="E249" s="389"/>
      <c r="F249" s="399"/>
      <c r="G249" s="399"/>
      <c r="H249" s="399"/>
      <c r="I249" s="399"/>
      <c r="J249" s="399"/>
      <c r="K249" s="399"/>
      <c r="L249" s="395"/>
      <c r="M249" s="391"/>
      <c r="N249" s="392"/>
      <c r="O249" s="392"/>
      <c r="P249" s="392"/>
      <c r="Q249" s="392"/>
      <c r="R249" s="392"/>
      <c r="S249" s="392"/>
      <c r="T249" s="392"/>
      <c r="U249" s="392"/>
      <c r="V249" s="447"/>
      <c r="W249" s="399"/>
      <c r="X249" s="401"/>
      <c r="Y249" s="401"/>
      <c r="Z249" s="401"/>
      <c r="AA249" s="401"/>
      <c r="AB249" s="401"/>
      <c r="AC249" s="401"/>
      <c r="AD249" s="401"/>
      <c r="AE249" s="401"/>
      <c r="AF249" s="402"/>
      <c r="AG249" s="402"/>
      <c r="AH249" s="402"/>
      <c r="AI249" s="402"/>
      <c r="AJ249" s="402"/>
      <c r="AK249" s="402"/>
      <c r="AL249" s="402"/>
      <c r="AM249" s="402"/>
      <c r="AN249" s="402"/>
      <c r="AO249" s="402"/>
      <c r="AP249" s="402"/>
      <c r="AQ249" s="402"/>
      <c r="AR249" s="402"/>
      <c r="AS249" s="402"/>
      <c r="AT249" s="402"/>
      <c r="AU249" s="402"/>
      <c r="AV249" s="402"/>
      <c r="AW249" s="402"/>
      <c r="AX249" s="402"/>
      <c r="AY249" s="402"/>
      <c r="AZ249" s="402"/>
      <c r="BA249" s="402"/>
      <c r="BB249" s="402"/>
      <c r="BC249" s="402"/>
      <c r="BD249" s="402"/>
      <c r="BE249" s="402"/>
      <c r="BF249" s="402"/>
      <c r="BG249" s="402"/>
      <c r="BH249" s="402"/>
      <c r="BI249" s="402"/>
      <c r="BJ249" s="402"/>
      <c r="BK249" s="402"/>
      <c r="BL249" s="402"/>
      <c r="BM249" s="402"/>
      <c r="BN249" s="402"/>
    </row>
    <row r="250" spans="1:66" s="404" customFormat="1">
      <c r="A250" s="389"/>
      <c r="B250" s="389"/>
      <c r="C250" s="389"/>
      <c r="D250" s="399"/>
      <c r="E250" s="389"/>
      <c r="F250" s="399"/>
      <c r="G250" s="399"/>
      <c r="H250" s="399"/>
      <c r="I250" s="399"/>
      <c r="J250" s="399"/>
      <c r="K250" s="399"/>
      <c r="L250" s="395"/>
      <c r="M250" s="391"/>
      <c r="N250" s="392"/>
      <c r="O250" s="392"/>
      <c r="P250" s="392"/>
      <c r="Q250" s="392"/>
      <c r="R250" s="392"/>
      <c r="S250" s="392"/>
      <c r="T250" s="392"/>
      <c r="U250" s="392"/>
      <c r="V250" s="447"/>
      <c r="W250" s="399"/>
      <c r="X250" s="401"/>
      <c r="Y250" s="401"/>
      <c r="Z250" s="401"/>
      <c r="AA250" s="401"/>
      <c r="AB250" s="401"/>
      <c r="AC250" s="401"/>
      <c r="AD250" s="401"/>
      <c r="AE250" s="401"/>
      <c r="AF250" s="402"/>
      <c r="AG250" s="402"/>
      <c r="AH250" s="402"/>
      <c r="AI250" s="402"/>
      <c r="AJ250" s="402"/>
      <c r="AK250" s="402"/>
      <c r="AL250" s="402"/>
      <c r="AM250" s="402"/>
      <c r="AN250" s="402"/>
      <c r="AO250" s="402"/>
      <c r="AP250" s="402"/>
      <c r="AQ250" s="402"/>
      <c r="AR250" s="402"/>
      <c r="AS250" s="402"/>
      <c r="AT250" s="402"/>
      <c r="AU250" s="402"/>
      <c r="AV250" s="402"/>
      <c r="AW250" s="402"/>
      <c r="AX250" s="402"/>
      <c r="AY250" s="402"/>
      <c r="AZ250" s="402"/>
      <c r="BA250" s="402"/>
      <c r="BB250" s="402"/>
      <c r="BC250" s="402"/>
      <c r="BD250" s="402"/>
      <c r="BE250" s="402"/>
      <c r="BF250" s="402"/>
      <c r="BG250" s="402"/>
      <c r="BH250" s="402"/>
      <c r="BI250" s="402"/>
      <c r="BJ250" s="402"/>
      <c r="BK250" s="402"/>
      <c r="BL250" s="402"/>
      <c r="BM250" s="402"/>
      <c r="BN250" s="402"/>
    </row>
    <row r="251" spans="1:66" s="404" customFormat="1">
      <c r="A251" s="389"/>
      <c r="B251" s="389"/>
      <c r="C251" s="389"/>
      <c r="D251" s="399"/>
      <c r="E251" s="389"/>
      <c r="F251" s="399"/>
      <c r="G251" s="399"/>
      <c r="H251" s="399"/>
      <c r="I251" s="399"/>
      <c r="J251" s="399"/>
      <c r="K251" s="399"/>
      <c r="L251" s="395"/>
      <c r="M251" s="391"/>
      <c r="N251" s="392"/>
      <c r="O251" s="392"/>
      <c r="P251" s="392"/>
      <c r="Q251" s="392"/>
      <c r="R251" s="392"/>
      <c r="S251" s="392"/>
      <c r="T251" s="392"/>
      <c r="U251" s="392"/>
      <c r="V251" s="447"/>
      <c r="W251" s="399"/>
      <c r="X251" s="401"/>
      <c r="Y251" s="401"/>
      <c r="Z251" s="401"/>
      <c r="AA251" s="401"/>
      <c r="AB251" s="401"/>
      <c r="AC251" s="401"/>
      <c r="AD251" s="401"/>
      <c r="AE251" s="401"/>
      <c r="AF251" s="402"/>
      <c r="AG251" s="402"/>
      <c r="AH251" s="402"/>
      <c r="AI251" s="402"/>
      <c r="AJ251" s="402"/>
      <c r="AK251" s="402"/>
      <c r="AL251" s="402"/>
      <c r="AM251" s="402"/>
      <c r="AN251" s="402"/>
      <c r="AO251" s="402"/>
      <c r="AP251" s="402"/>
      <c r="AQ251" s="402"/>
      <c r="AR251" s="402"/>
      <c r="AS251" s="402"/>
      <c r="AT251" s="402"/>
      <c r="AU251" s="402"/>
      <c r="AV251" s="402"/>
      <c r="AW251" s="402"/>
      <c r="AX251" s="402"/>
      <c r="AY251" s="402"/>
      <c r="AZ251" s="402"/>
      <c r="BA251" s="402"/>
      <c r="BB251" s="402"/>
      <c r="BC251" s="402"/>
      <c r="BD251" s="402"/>
      <c r="BE251" s="402"/>
      <c r="BF251" s="402"/>
      <c r="BG251" s="402"/>
      <c r="BH251" s="402"/>
      <c r="BI251" s="402"/>
      <c r="BJ251" s="402"/>
      <c r="BK251" s="402"/>
      <c r="BL251" s="402"/>
      <c r="BM251" s="402"/>
      <c r="BN251" s="402"/>
    </row>
    <row r="252" spans="1:66" s="404" customFormat="1">
      <c r="A252" s="389"/>
      <c r="B252" s="389"/>
      <c r="C252" s="389"/>
      <c r="D252" s="399"/>
      <c r="E252" s="389"/>
      <c r="F252" s="399"/>
      <c r="G252" s="399"/>
      <c r="H252" s="399"/>
      <c r="I252" s="399"/>
      <c r="J252" s="399"/>
      <c r="K252" s="399"/>
      <c r="L252" s="395"/>
      <c r="M252" s="391"/>
      <c r="N252" s="392"/>
      <c r="O252" s="392"/>
      <c r="P252" s="392"/>
      <c r="Q252" s="392"/>
      <c r="R252" s="392"/>
      <c r="S252" s="392"/>
      <c r="T252" s="392"/>
      <c r="U252" s="392"/>
      <c r="V252" s="447"/>
      <c r="W252" s="399"/>
      <c r="X252" s="401"/>
      <c r="Y252" s="401"/>
      <c r="Z252" s="401"/>
      <c r="AA252" s="401"/>
      <c r="AB252" s="401"/>
      <c r="AC252" s="401"/>
      <c r="AD252" s="401"/>
      <c r="AE252" s="401"/>
      <c r="AF252" s="402"/>
      <c r="AG252" s="402"/>
      <c r="AH252" s="402"/>
      <c r="AI252" s="402"/>
      <c r="AJ252" s="402"/>
      <c r="AK252" s="402"/>
      <c r="AL252" s="402"/>
      <c r="AM252" s="402"/>
      <c r="AN252" s="402"/>
      <c r="AO252" s="402"/>
      <c r="AP252" s="402"/>
      <c r="AQ252" s="402"/>
      <c r="AR252" s="402"/>
      <c r="AS252" s="402"/>
      <c r="AT252" s="402"/>
      <c r="AU252" s="402"/>
      <c r="AV252" s="402"/>
      <c r="AW252" s="402"/>
      <c r="AX252" s="402"/>
      <c r="AY252" s="402"/>
      <c r="AZ252" s="402"/>
      <c r="BA252" s="402"/>
      <c r="BB252" s="402"/>
      <c r="BC252" s="402"/>
      <c r="BD252" s="402"/>
      <c r="BE252" s="402"/>
      <c r="BF252" s="402"/>
      <c r="BG252" s="402"/>
      <c r="BH252" s="402"/>
      <c r="BI252" s="402"/>
      <c r="BJ252" s="402"/>
      <c r="BK252" s="402"/>
      <c r="BL252" s="402"/>
      <c r="BM252" s="402"/>
      <c r="BN252" s="402"/>
    </row>
    <row r="253" spans="1:66" s="404" customFormat="1">
      <c r="A253" s="389"/>
      <c r="B253" s="389"/>
      <c r="C253" s="389"/>
      <c r="D253" s="399"/>
      <c r="E253" s="389"/>
      <c r="F253" s="399"/>
      <c r="G253" s="399"/>
      <c r="H253" s="399"/>
      <c r="I253" s="399"/>
      <c r="J253" s="399"/>
      <c r="K253" s="399"/>
      <c r="L253" s="395"/>
      <c r="M253" s="391"/>
      <c r="N253" s="392"/>
      <c r="O253" s="392"/>
      <c r="P253" s="392"/>
      <c r="Q253" s="392"/>
      <c r="R253" s="392"/>
      <c r="S253" s="392"/>
      <c r="T253" s="392"/>
      <c r="U253" s="392"/>
      <c r="V253" s="447"/>
      <c r="W253" s="399"/>
      <c r="X253" s="401"/>
      <c r="Y253" s="401"/>
      <c r="Z253" s="401"/>
      <c r="AA253" s="401"/>
      <c r="AB253" s="401"/>
      <c r="AC253" s="401"/>
      <c r="AD253" s="401"/>
      <c r="AE253" s="401"/>
      <c r="AF253" s="402"/>
      <c r="AG253" s="402"/>
      <c r="AH253" s="402"/>
      <c r="AI253" s="402"/>
      <c r="AJ253" s="402"/>
      <c r="AK253" s="402"/>
      <c r="AL253" s="402"/>
      <c r="AM253" s="402"/>
      <c r="AN253" s="402"/>
      <c r="AO253" s="402"/>
      <c r="AP253" s="402"/>
      <c r="AQ253" s="402"/>
      <c r="AR253" s="402"/>
      <c r="AS253" s="402"/>
      <c r="AT253" s="402"/>
      <c r="AU253" s="402"/>
      <c r="AV253" s="402"/>
      <c r="AW253" s="402"/>
      <c r="AX253" s="402"/>
      <c r="AY253" s="402"/>
      <c r="AZ253" s="402"/>
      <c r="BA253" s="402"/>
      <c r="BB253" s="402"/>
      <c r="BC253" s="402"/>
      <c r="BD253" s="402"/>
      <c r="BE253" s="402"/>
      <c r="BF253" s="402"/>
      <c r="BG253" s="402"/>
      <c r="BH253" s="402"/>
      <c r="BI253" s="402"/>
      <c r="BJ253" s="402"/>
      <c r="BK253" s="402"/>
      <c r="BL253" s="402"/>
      <c r="BM253" s="402"/>
      <c r="BN253" s="402"/>
    </row>
    <row r="254" spans="1:66" s="404" customFormat="1">
      <c r="A254" s="389"/>
      <c r="B254" s="389"/>
      <c r="C254" s="389"/>
      <c r="D254" s="399"/>
      <c r="E254" s="389"/>
      <c r="F254" s="399"/>
      <c r="G254" s="399"/>
      <c r="H254" s="399"/>
      <c r="I254" s="399"/>
      <c r="J254" s="399"/>
      <c r="K254" s="399"/>
      <c r="L254" s="395"/>
      <c r="M254" s="391"/>
      <c r="N254" s="392"/>
      <c r="O254" s="392"/>
      <c r="P254" s="392"/>
      <c r="Q254" s="392"/>
      <c r="R254" s="392"/>
      <c r="S254" s="392"/>
      <c r="T254" s="392"/>
      <c r="U254" s="392"/>
      <c r="V254" s="447"/>
      <c r="W254" s="399"/>
      <c r="X254" s="401"/>
      <c r="Y254" s="401"/>
      <c r="Z254" s="401"/>
      <c r="AA254" s="401"/>
      <c r="AB254" s="401"/>
      <c r="AC254" s="401"/>
      <c r="AD254" s="401"/>
      <c r="AE254" s="401"/>
      <c r="AF254" s="402"/>
      <c r="AG254" s="402"/>
      <c r="AH254" s="402"/>
      <c r="AI254" s="402"/>
      <c r="AJ254" s="402"/>
      <c r="AK254" s="402"/>
      <c r="AL254" s="402"/>
      <c r="AM254" s="402"/>
      <c r="AN254" s="402"/>
      <c r="AO254" s="402"/>
      <c r="AP254" s="402"/>
      <c r="AQ254" s="402"/>
      <c r="AR254" s="402"/>
      <c r="AS254" s="402"/>
      <c r="AT254" s="402"/>
      <c r="AU254" s="402"/>
      <c r="AV254" s="402"/>
      <c r="AW254" s="402"/>
      <c r="AX254" s="402"/>
      <c r="AY254" s="402"/>
      <c r="AZ254" s="402"/>
      <c r="BA254" s="402"/>
      <c r="BB254" s="402"/>
      <c r="BC254" s="402"/>
      <c r="BD254" s="402"/>
      <c r="BE254" s="402"/>
      <c r="BF254" s="402"/>
      <c r="BG254" s="402"/>
      <c r="BH254" s="402"/>
      <c r="BI254" s="402"/>
      <c r="BJ254" s="402"/>
      <c r="BK254" s="402"/>
      <c r="BL254" s="402"/>
      <c r="BM254" s="402"/>
      <c r="BN254" s="402"/>
    </row>
    <row r="255" spans="1:66" s="404" customFormat="1">
      <c r="A255" s="389"/>
      <c r="B255" s="389"/>
      <c r="C255" s="389"/>
      <c r="D255" s="399"/>
      <c r="E255" s="389"/>
      <c r="F255" s="399"/>
      <c r="G255" s="399"/>
      <c r="H255" s="399"/>
      <c r="I255" s="399"/>
      <c r="J255" s="399"/>
      <c r="K255" s="399"/>
      <c r="L255" s="395"/>
      <c r="M255" s="391"/>
      <c r="N255" s="392"/>
      <c r="O255" s="392"/>
      <c r="P255" s="392"/>
      <c r="Q255" s="392"/>
      <c r="R255" s="392"/>
      <c r="S255" s="392"/>
      <c r="T255" s="392"/>
      <c r="U255" s="392"/>
      <c r="V255" s="447"/>
      <c r="W255" s="399"/>
      <c r="X255" s="401"/>
      <c r="Y255" s="401"/>
      <c r="Z255" s="401"/>
      <c r="AA255" s="401"/>
      <c r="AB255" s="401"/>
      <c r="AC255" s="401"/>
      <c r="AD255" s="401"/>
      <c r="AE255" s="401"/>
      <c r="AF255" s="402"/>
      <c r="AG255" s="402"/>
      <c r="AH255" s="402"/>
      <c r="AI255" s="402"/>
      <c r="AJ255" s="402"/>
      <c r="AK255" s="402"/>
      <c r="AL255" s="402"/>
      <c r="AM255" s="402"/>
      <c r="AN255" s="402"/>
      <c r="AO255" s="402"/>
      <c r="AP255" s="402"/>
      <c r="AQ255" s="402"/>
      <c r="AR255" s="402"/>
      <c r="AS255" s="402"/>
      <c r="AT255" s="402"/>
      <c r="AU255" s="402"/>
      <c r="AV255" s="402"/>
      <c r="AW255" s="402"/>
      <c r="AX255" s="402"/>
      <c r="AY255" s="402"/>
      <c r="AZ255" s="402"/>
      <c r="BA255" s="402"/>
      <c r="BB255" s="402"/>
      <c r="BC255" s="402"/>
      <c r="BD255" s="402"/>
      <c r="BE255" s="402"/>
      <c r="BF255" s="402"/>
      <c r="BG255" s="402"/>
      <c r="BH255" s="402"/>
      <c r="BI255" s="402"/>
      <c r="BJ255" s="402"/>
      <c r="BK255" s="402"/>
      <c r="BL255" s="402"/>
      <c r="BM255" s="402"/>
      <c r="BN255" s="402"/>
    </row>
    <row r="256" spans="1:66" s="404" customFormat="1">
      <c r="A256" s="389"/>
      <c r="B256" s="389"/>
      <c r="C256" s="389"/>
      <c r="D256" s="399"/>
      <c r="E256" s="389"/>
      <c r="F256" s="399"/>
      <c r="G256" s="399"/>
      <c r="H256" s="399"/>
      <c r="I256" s="399"/>
      <c r="J256" s="399"/>
      <c r="K256" s="399"/>
      <c r="L256" s="395"/>
      <c r="M256" s="391"/>
      <c r="N256" s="392"/>
      <c r="O256" s="392"/>
      <c r="P256" s="392"/>
      <c r="Q256" s="392"/>
      <c r="R256" s="392"/>
      <c r="S256" s="392"/>
      <c r="T256" s="392"/>
      <c r="U256" s="392"/>
      <c r="V256" s="447"/>
      <c r="W256" s="399"/>
      <c r="X256" s="401"/>
      <c r="Y256" s="401"/>
      <c r="Z256" s="401"/>
      <c r="AA256" s="401"/>
      <c r="AB256" s="401"/>
      <c r="AC256" s="401"/>
      <c r="AD256" s="401"/>
      <c r="AE256" s="401"/>
      <c r="AF256" s="402"/>
      <c r="AG256" s="402"/>
      <c r="AH256" s="402"/>
      <c r="AI256" s="402"/>
      <c r="AJ256" s="402"/>
      <c r="AK256" s="402"/>
      <c r="AL256" s="402"/>
      <c r="AM256" s="402"/>
      <c r="AN256" s="402"/>
      <c r="AO256" s="402"/>
      <c r="AP256" s="402"/>
      <c r="AQ256" s="402"/>
      <c r="AR256" s="402"/>
      <c r="AS256" s="402"/>
      <c r="AT256" s="402"/>
      <c r="AU256" s="402"/>
      <c r="AV256" s="402"/>
      <c r="AW256" s="402"/>
      <c r="AX256" s="402"/>
      <c r="AY256" s="402"/>
      <c r="AZ256" s="402"/>
      <c r="BA256" s="402"/>
      <c r="BB256" s="402"/>
      <c r="BC256" s="402"/>
      <c r="BD256" s="402"/>
      <c r="BE256" s="402"/>
      <c r="BF256" s="402"/>
      <c r="BG256" s="402"/>
      <c r="BH256" s="402"/>
      <c r="BI256" s="402"/>
      <c r="BJ256" s="402"/>
      <c r="BK256" s="402"/>
      <c r="BL256" s="402"/>
      <c r="BM256" s="402"/>
      <c r="BN256" s="402"/>
    </row>
    <row r="257" spans="1:66" s="404" customFormat="1">
      <c r="A257" s="389"/>
      <c r="B257" s="389"/>
      <c r="C257" s="389"/>
      <c r="D257" s="399"/>
      <c r="E257" s="389"/>
      <c r="F257" s="399"/>
      <c r="G257" s="399"/>
      <c r="H257" s="399"/>
      <c r="I257" s="399"/>
      <c r="J257" s="399"/>
      <c r="K257" s="399"/>
      <c r="L257" s="395"/>
      <c r="M257" s="391"/>
      <c r="N257" s="392"/>
      <c r="O257" s="392"/>
      <c r="P257" s="392"/>
      <c r="Q257" s="392"/>
      <c r="R257" s="392"/>
      <c r="S257" s="392"/>
      <c r="T257" s="392"/>
      <c r="U257" s="392"/>
      <c r="V257" s="447"/>
      <c r="W257" s="399"/>
      <c r="X257" s="401"/>
      <c r="Y257" s="401"/>
      <c r="Z257" s="401"/>
      <c r="AA257" s="401"/>
      <c r="AB257" s="401"/>
      <c r="AC257" s="401"/>
      <c r="AD257" s="401"/>
      <c r="AE257" s="401"/>
      <c r="AF257" s="402"/>
      <c r="AG257" s="402"/>
      <c r="AH257" s="402"/>
      <c r="AI257" s="402"/>
      <c r="AJ257" s="402"/>
      <c r="AK257" s="402"/>
      <c r="AL257" s="402"/>
      <c r="AM257" s="402"/>
      <c r="AN257" s="402"/>
      <c r="AO257" s="402"/>
      <c r="AP257" s="402"/>
      <c r="AQ257" s="402"/>
      <c r="AR257" s="402"/>
      <c r="AS257" s="402"/>
      <c r="AT257" s="402"/>
      <c r="AU257" s="402"/>
      <c r="AV257" s="402"/>
      <c r="AW257" s="402"/>
      <c r="AX257" s="402"/>
      <c r="AY257" s="402"/>
      <c r="AZ257" s="402"/>
      <c r="BA257" s="402"/>
      <c r="BB257" s="402"/>
      <c r="BC257" s="402"/>
      <c r="BD257" s="402"/>
      <c r="BE257" s="402"/>
      <c r="BF257" s="402"/>
      <c r="BG257" s="402"/>
      <c r="BH257" s="402"/>
      <c r="BI257" s="402"/>
      <c r="BJ257" s="402"/>
      <c r="BK257" s="402"/>
      <c r="BL257" s="402"/>
      <c r="BM257" s="402"/>
      <c r="BN257" s="402"/>
    </row>
    <row r="258" spans="1:66" s="404" customFormat="1">
      <c r="A258" s="389"/>
      <c r="B258" s="389"/>
      <c r="C258" s="389"/>
      <c r="D258" s="399"/>
      <c r="E258" s="389"/>
      <c r="F258" s="399"/>
      <c r="G258" s="399"/>
      <c r="H258" s="399"/>
      <c r="I258" s="399"/>
      <c r="J258" s="399"/>
      <c r="K258" s="399"/>
      <c r="L258" s="395"/>
      <c r="M258" s="391"/>
      <c r="N258" s="392"/>
      <c r="O258" s="392"/>
      <c r="P258" s="392"/>
      <c r="Q258" s="392"/>
      <c r="R258" s="392"/>
      <c r="S258" s="392"/>
      <c r="T258" s="392"/>
      <c r="U258" s="392"/>
      <c r="V258" s="447"/>
      <c r="W258" s="399"/>
      <c r="X258" s="401"/>
      <c r="Y258" s="401"/>
      <c r="Z258" s="401"/>
      <c r="AA258" s="401"/>
      <c r="AB258" s="401"/>
      <c r="AC258" s="401"/>
      <c r="AD258" s="401"/>
      <c r="AE258" s="401"/>
      <c r="AF258" s="402"/>
      <c r="AG258" s="402"/>
      <c r="AH258" s="402"/>
      <c r="AI258" s="402"/>
      <c r="AJ258" s="402"/>
      <c r="AK258" s="402"/>
      <c r="AL258" s="402"/>
      <c r="AM258" s="402"/>
      <c r="AN258" s="402"/>
      <c r="AO258" s="402"/>
      <c r="AP258" s="402"/>
      <c r="AQ258" s="402"/>
      <c r="AR258" s="402"/>
      <c r="AS258" s="402"/>
      <c r="AT258" s="402"/>
      <c r="AU258" s="402"/>
      <c r="AV258" s="402"/>
      <c r="AW258" s="402"/>
      <c r="AX258" s="402"/>
      <c r="AY258" s="402"/>
      <c r="AZ258" s="402"/>
      <c r="BA258" s="402"/>
      <c r="BB258" s="402"/>
      <c r="BC258" s="402"/>
      <c r="BD258" s="402"/>
      <c r="BE258" s="402"/>
      <c r="BF258" s="402"/>
      <c r="BG258" s="402"/>
      <c r="BH258" s="402"/>
      <c r="BI258" s="402"/>
      <c r="BJ258" s="402"/>
      <c r="BK258" s="402"/>
      <c r="BL258" s="402"/>
      <c r="BM258" s="402"/>
      <c r="BN258" s="402"/>
    </row>
    <row r="259" spans="1:66" s="404" customFormat="1">
      <c r="A259" s="389"/>
      <c r="B259" s="389"/>
      <c r="C259" s="389"/>
      <c r="D259" s="399"/>
      <c r="E259" s="389"/>
      <c r="F259" s="399"/>
      <c r="G259" s="399"/>
      <c r="H259" s="399"/>
      <c r="I259" s="399"/>
      <c r="J259" s="399"/>
      <c r="K259" s="399"/>
      <c r="L259" s="395"/>
      <c r="M259" s="391"/>
      <c r="N259" s="392"/>
      <c r="O259" s="392"/>
      <c r="P259" s="392"/>
      <c r="Q259" s="392"/>
      <c r="R259" s="392"/>
      <c r="S259" s="392"/>
      <c r="T259" s="392"/>
      <c r="U259" s="392"/>
      <c r="V259" s="447"/>
      <c r="W259" s="399"/>
      <c r="X259" s="401"/>
      <c r="Y259" s="401"/>
      <c r="Z259" s="401"/>
      <c r="AA259" s="401"/>
      <c r="AB259" s="401"/>
      <c r="AC259" s="401"/>
      <c r="AD259" s="401"/>
      <c r="AE259" s="401"/>
      <c r="AF259" s="402"/>
      <c r="AG259" s="402"/>
      <c r="AH259" s="402"/>
      <c r="AI259" s="402"/>
      <c r="AJ259" s="402"/>
      <c r="AK259" s="402"/>
      <c r="AL259" s="402"/>
      <c r="AM259" s="402"/>
      <c r="AN259" s="402"/>
      <c r="AO259" s="402"/>
      <c r="AP259" s="402"/>
      <c r="AQ259" s="402"/>
      <c r="AR259" s="402"/>
      <c r="AS259" s="402"/>
      <c r="AT259" s="402"/>
      <c r="AU259" s="402"/>
      <c r="AV259" s="402"/>
      <c r="AW259" s="402"/>
      <c r="AX259" s="402"/>
      <c r="AY259" s="402"/>
      <c r="AZ259" s="402"/>
      <c r="BA259" s="402"/>
      <c r="BB259" s="402"/>
      <c r="BC259" s="402"/>
      <c r="BD259" s="402"/>
      <c r="BE259" s="402"/>
      <c r="BF259" s="402"/>
      <c r="BG259" s="402"/>
      <c r="BH259" s="402"/>
      <c r="BI259" s="402"/>
      <c r="BJ259" s="402"/>
      <c r="BK259" s="402"/>
      <c r="BL259" s="402"/>
      <c r="BM259" s="402"/>
      <c r="BN259" s="402"/>
    </row>
    <row r="260" spans="1:66" s="404" customFormat="1">
      <c r="A260" s="389"/>
      <c r="B260" s="389"/>
      <c r="C260" s="389"/>
      <c r="D260" s="399"/>
      <c r="E260" s="389"/>
      <c r="F260" s="399"/>
      <c r="G260" s="399"/>
      <c r="H260" s="399"/>
      <c r="I260" s="399"/>
      <c r="J260" s="399"/>
      <c r="K260" s="399"/>
      <c r="L260" s="395"/>
      <c r="M260" s="391"/>
      <c r="N260" s="392"/>
      <c r="O260" s="392"/>
      <c r="P260" s="392"/>
      <c r="Q260" s="392"/>
      <c r="R260" s="392"/>
      <c r="S260" s="392"/>
      <c r="T260" s="392"/>
      <c r="U260" s="392"/>
      <c r="V260" s="447"/>
      <c r="W260" s="399"/>
      <c r="X260" s="401"/>
      <c r="Y260" s="401"/>
      <c r="Z260" s="401"/>
      <c r="AA260" s="401"/>
      <c r="AB260" s="401"/>
      <c r="AC260" s="401"/>
      <c r="AD260" s="401"/>
      <c r="AE260" s="401"/>
      <c r="AF260" s="402"/>
      <c r="AG260" s="402"/>
      <c r="AH260" s="402"/>
      <c r="AI260" s="402"/>
      <c r="AJ260" s="402"/>
      <c r="AK260" s="402"/>
      <c r="AL260" s="402"/>
      <c r="AM260" s="402"/>
      <c r="AN260" s="402"/>
      <c r="AO260" s="402"/>
      <c r="AP260" s="402"/>
      <c r="AQ260" s="402"/>
      <c r="AR260" s="402"/>
      <c r="AS260" s="402"/>
      <c r="AT260" s="402"/>
      <c r="AU260" s="402"/>
      <c r="AV260" s="402"/>
      <c r="AW260" s="402"/>
      <c r="AX260" s="402"/>
      <c r="AY260" s="402"/>
      <c r="AZ260" s="402"/>
      <c r="BA260" s="402"/>
      <c r="BB260" s="402"/>
      <c r="BC260" s="402"/>
      <c r="BD260" s="402"/>
      <c r="BE260" s="402"/>
      <c r="BF260" s="402"/>
      <c r="BG260" s="402"/>
      <c r="BH260" s="402"/>
      <c r="BI260" s="402"/>
      <c r="BJ260" s="402"/>
      <c r="BK260" s="402"/>
      <c r="BL260" s="402"/>
      <c r="BM260" s="402"/>
      <c r="BN260" s="402"/>
    </row>
    <row r="261" spans="1:66" s="404" customFormat="1">
      <c r="A261" s="389"/>
      <c r="B261" s="389"/>
      <c r="C261" s="389"/>
      <c r="D261" s="399"/>
      <c r="E261" s="389"/>
      <c r="F261" s="399"/>
      <c r="G261" s="399"/>
      <c r="H261" s="399"/>
      <c r="I261" s="399"/>
      <c r="J261" s="399"/>
      <c r="K261" s="399"/>
      <c r="L261" s="395"/>
      <c r="M261" s="391"/>
      <c r="N261" s="392"/>
      <c r="O261" s="392"/>
      <c r="P261" s="392"/>
      <c r="Q261" s="392"/>
      <c r="R261" s="392"/>
      <c r="S261" s="392"/>
      <c r="T261" s="392"/>
      <c r="U261" s="392"/>
      <c r="V261" s="447"/>
      <c r="W261" s="399"/>
      <c r="X261" s="401"/>
      <c r="Y261" s="401"/>
      <c r="Z261" s="401"/>
      <c r="AA261" s="401"/>
      <c r="AB261" s="401"/>
      <c r="AC261" s="401"/>
      <c r="AD261" s="401"/>
      <c r="AE261" s="401"/>
      <c r="AF261" s="402"/>
      <c r="AG261" s="402"/>
      <c r="AH261" s="402"/>
      <c r="AI261" s="402"/>
      <c r="AJ261" s="402"/>
      <c r="AK261" s="402"/>
      <c r="AL261" s="402"/>
      <c r="AM261" s="402"/>
      <c r="AN261" s="402"/>
      <c r="AO261" s="402"/>
      <c r="AP261" s="402"/>
      <c r="AQ261" s="402"/>
      <c r="AR261" s="402"/>
      <c r="AS261" s="402"/>
      <c r="AT261" s="402"/>
      <c r="AU261" s="402"/>
      <c r="AV261" s="402"/>
      <c r="AW261" s="402"/>
      <c r="AX261" s="402"/>
      <c r="AY261" s="402"/>
      <c r="AZ261" s="402"/>
      <c r="BA261" s="402"/>
      <c r="BB261" s="402"/>
      <c r="BC261" s="402"/>
      <c r="BD261" s="402"/>
      <c r="BE261" s="402"/>
      <c r="BF261" s="402"/>
      <c r="BG261" s="402"/>
      <c r="BH261" s="402"/>
      <c r="BI261" s="402"/>
      <c r="BJ261" s="402"/>
      <c r="BK261" s="402"/>
      <c r="BL261" s="402"/>
      <c r="BM261" s="402"/>
      <c r="BN261" s="402"/>
    </row>
    <row r="262" spans="1:66" s="404" customFormat="1">
      <c r="A262" s="389"/>
      <c r="B262" s="389"/>
      <c r="C262" s="389"/>
      <c r="D262" s="399"/>
      <c r="E262" s="389"/>
      <c r="F262" s="399"/>
      <c r="G262" s="399"/>
      <c r="H262" s="399"/>
      <c r="I262" s="399"/>
      <c r="J262" s="399"/>
      <c r="K262" s="399"/>
      <c r="L262" s="395"/>
      <c r="M262" s="391"/>
      <c r="N262" s="392"/>
      <c r="O262" s="392"/>
      <c r="P262" s="392"/>
      <c r="Q262" s="392"/>
      <c r="R262" s="392"/>
      <c r="S262" s="392"/>
      <c r="T262" s="392"/>
      <c r="U262" s="392"/>
      <c r="V262" s="447"/>
      <c r="W262" s="399"/>
      <c r="X262" s="401"/>
      <c r="Y262" s="401"/>
      <c r="Z262" s="401"/>
      <c r="AA262" s="401"/>
      <c r="AB262" s="401"/>
      <c r="AC262" s="401"/>
      <c r="AD262" s="401"/>
      <c r="AE262" s="401"/>
      <c r="AF262" s="402"/>
      <c r="AG262" s="402"/>
      <c r="AH262" s="402"/>
      <c r="AI262" s="402"/>
      <c r="AJ262" s="402"/>
      <c r="AK262" s="402"/>
      <c r="AL262" s="402"/>
      <c r="AM262" s="402"/>
      <c r="AN262" s="402"/>
      <c r="AO262" s="402"/>
      <c r="AP262" s="402"/>
      <c r="AQ262" s="402"/>
      <c r="AR262" s="402"/>
      <c r="AS262" s="402"/>
      <c r="AT262" s="402"/>
      <c r="AU262" s="402"/>
      <c r="AV262" s="402"/>
      <c r="AW262" s="402"/>
      <c r="AX262" s="402"/>
      <c r="AY262" s="402"/>
      <c r="AZ262" s="402"/>
      <c r="BA262" s="402"/>
      <c r="BB262" s="402"/>
      <c r="BC262" s="402"/>
      <c r="BD262" s="402"/>
      <c r="BE262" s="402"/>
      <c r="BF262" s="402"/>
      <c r="BG262" s="402"/>
      <c r="BH262" s="402"/>
      <c r="BI262" s="402"/>
      <c r="BJ262" s="402"/>
      <c r="BK262" s="402"/>
      <c r="BL262" s="402"/>
      <c r="BM262" s="402"/>
      <c r="BN262" s="402"/>
    </row>
    <row r="263" spans="1:66" s="404" customFormat="1">
      <c r="A263" s="389"/>
      <c r="B263" s="389"/>
      <c r="C263" s="389"/>
      <c r="D263" s="399"/>
      <c r="E263" s="389"/>
      <c r="F263" s="399"/>
      <c r="G263" s="399"/>
      <c r="H263" s="399"/>
      <c r="I263" s="399"/>
      <c r="J263" s="399"/>
      <c r="K263" s="399"/>
      <c r="L263" s="395"/>
      <c r="M263" s="391"/>
      <c r="N263" s="392"/>
      <c r="O263" s="392"/>
      <c r="P263" s="392"/>
      <c r="Q263" s="392"/>
      <c r="R263" s="392"/>
      <c r="S263" s="392"/>
      <c r="T263" s="392"/>
      <c r="U263" s="392"/>
      <c r="V263" s="447"/>
      <c r="W263" s="399"/>
      <c r="X263" s="401"/>
      <c r="Y263" s="401"/>
      <c r="Z263" s="401"/>
      <c r="AA263" s="401"/>
      <c r="AB263" s="401"/>
      <c r="AC263" s="401"/>
      <c r="AD263" s="401"/>
      <c r="AE263" s="401"/>
      <c r="AF263" s="402"/>
      <c r="AG263" s="402"/>
      <c r="AH263" s="402"/>
      <c r="AI263" s="402"/>
      <c r="AJ263" s="402"/>
      <c r="AK263" s="402"/>
      <c r="AL263" s="402"/>
      <c r="AM263" s="402"/>
      <c r="AN263" s="402"/>
      <c r="AO263" s="402"/>
      <c r="AP263" s="402"/>
      <c r="AQ263" s="402"/>
      <c r="AR263" s="402"/>
      <c r="AS263" s="402"/>
      <c r="AT263" s="402"/>
      <c r="AU263" s="402"/>
      <c r="AV263" s="402"/>
      <c r="AW263" s="402"/>
      <c r="AX263" s="402"/>
      <c r="AY263" s="402"/>
      <c r="AZ263" s="402"/>
      <c r="BA263" s="402"/>
      <c r="BB263" s="402"/>
      <c r="BC263" s="402"/>
      <c r="BD263" s="402"/>
      <c r="BE263" s="402"/>
      <c r="BF263" s="402"/>
      <c r="BG263" s="402"/>
      <c r="BH263" s="402"/>
      <c r="BI263" s="402"/>
      <c r="BJ263" s="402"/>
      <c r="BK263" s="402"/>
      <c r="BL263" s="402"/>
      <c r="BM263" s="402"/>
      <c r="BN263" s="402"/>
    </row>
    <row r="264" spans="1:66" s="404" customFormat="1">
      <c r="A264" s="389"/>
      <c r="B264" s="389"/>
      <c r="C264" s="389"/>
      <c r="D264" s="399"/>
      <c r="E264" s="389"/>
      <c r="F264" s="399"/>
      <c r="G264" s="399"/>
      <c r="H264" s="399"/>
      <c r="I264" s="399"/>
      <c r="J264" s="399"/>
      <c r="K264" s="399"/>
      <c r="L264" s="395"/>
      <c r="M264" s="391"/>
      <c r="N264" s="392"/>
      <c r="O264" s="392"/>
      <c r="P264" s="392"/>
      <c r="Q264" s="392"/>
      <c r="R264" s="392"/>
      <c r="S264" s="392"/>
      <c r="T264" s="392"/>
      <c r="U264" s="392"/>
      <c r="V264" s="447"/>
      <c r="W264" s="399"/>
      <c r="X264" s="401"/>
      <c r="Y264" s="401"/>
      <c r="Z264" s="401"/>
      <c r="AA264" s="401"/>
      <c r="AB264" s="401"/>
      <c r="AC264" s="401"/>
      <c r="AD264" s="401"/>
      <c r="AE264" s="401"/>
      <c r="AF264" s="402"/>
      <c r="AG264" s="402"/>
      <c r="AH264" s="402"/>
      <c r="AI264" s="402"/>
      <c r="AJ264" s="402"/>
      <c r="AK264" s="402"/>
      <c r="AL264" s="402"/>
      <c r="AM264" s="402"/>
      <c r="AN264" s="402"/>
      <c r="AO264" s="402"/>
      <c r="AP264" s="402"/>
      <c r="AQ264" s="402"/>
      <c r="AR264" s="402"/>
      <c r="AS264" s="402"/>
      <c r="AT264" s="402"/>
      <c r="AU264" s="402"/>
      <c r="AV264" s="402"/>
      <c r="AW264" s="402"/>
      <c r="AX264" s="402"/>
      <c r="AY264" s="402"/>
      <c r="AZ264" s="402"/>
      <c r="BA264" s="402"/>
      <c r="BB264" s="402"/>
      <c r="BC264" s="402"/>
      <c r="BD264" s="402"/>
      <c r="BE264" s="402"/>
      <c r="BF264" s="402"/>
      <c r="BG264" s="402"/>
      <c r="BH264" s="402"/>
      <c r="BI264" s="402"/>
      <c r="BJ264" s="402"/>
      <c r="BK264" s="402"/>
      <c r="BL264" s="402"/>
      <c r="BM264" s="402"/>
      <c r="BN264" s="402"/>
    </row>
    <row r="265" spans="1:66" s="404" customFormat="1">
      <c r="A265" s="389"/>
      <c r="B265" s="389"/>
      <c r="C265" s="389"/>
      <c r="D265" s="399"/>
      <c r="E265" s="389"/>
      <c r="F265" s="399"/>
      <c r="G265" s="399"/>
      <c r="H265" s="399"/>
      <c r="I265" s="399"/>
      <c r="J265" s="399"/>
      <c r="K265" s="399"/>
      <c r="L265" s="395"/>
      <c r="M265" s="391"/>
      <c r="N265" s="392"/>
      <c r="O265" s="392"/>
      <c r="P265" s="392"/>
      <c r="Q265" s="392"/>
      <c r="R265" s="392"/>
      <c r="S265" s="392"/>
      <c r="T265" s="392"/>
      <c r="U265" s="392"/>
      <c r="V265" s="447"/>
      <c r="W265" s="399"/>
      <c r="X265" s="401"/>
      <c r="Y265" s="401"/>
      <c r="Z265" s="401"/>
      <c r="AA265" s="401"/>
      <c r="AB265" s="401"/>
      <c r="AC265" s="401"/>
      <c r="AD265" s="401"/>
      <c r="AE265" s="401"/>
      <c r="AF265" s="402"/>
      <c r="AG265" s="402"/>
      <c r="AH265" s="402"/>
      <c r="AI265" s="402"/>
      <c r="AJ265" s="402"/>
      <c r="AK265" s="402"/>
      <c r="AL265" s="402"/>
      <c r="AM265" s="402"/>
      <c r="AN265" s="402"/>
      <c r="AO265" s="402"/>
      <c r="AP265" s="402"/>
      <c r="AQ265" s="402"/>
      <c r="AR265" s="402"/>
      <c r="AS265" s="402"/>
      <c r="AT265" s="402"/>
      <c r="AU265" s="402"/>
      <c r="AV265" s="402"/>
      <c r="AW265" s="402"/>
      <c r="AX265" s="402"/>
      <c r="AY265" s="402"/>
      <c r="AZ265" s="402"/>
      <c r="BA265" s="402"/>
      <c r="BB265" s="402"/>
      <c r="BC265" s="402"/>
      <c r="BD265" s="402"/>
      <c r="BE265" s="402"/>
      <c r="BF265" s="402"/>
      <c r="BG265" s="402"/>
      <c r="BH265" s="402"/>
      <c r="BI265" s="402"/>
      <c r="BJ265" s="402"/>
      <c r="BK265" s="402"/>
      <c r="BL265" s="402"/>
      <c r="BM265" s="402"/>
      <c r="BN265" s="402"/>
    </row>
    <row r="266" spans="1:66" s="404" customFormat="1">
      <c r="A266" s="389"/>
      <c r="B266" s="389"/>
      <c r="C266" s="389"/>
      <c r="D266" s="399"/>
      <c r="E266" s="389"/>
      <c r="F266" s="399"/>
      <c r="G266" s="399"/>
      <c r="H266" s="399"/>
      <c r="I266" s="399"/>
      <c r="J266" s="399"/>
      <c r="K266" s="399"/>
      <c r="L266" s="395"/>
      <c r="M266" s="391"/>
      <c r="N266" s="392"/>
      <c r="O266" s="392"/>
      <c r="P266" s="392"/>
      <c r="Q266" s="392"/>
      <c r="R266" s="392"/>
      <c r="S266" s="392"/>
      <c r="T266" s="392"/>
      <c r="U266" s="392"/>
      <c r="V266" s="447"/>
      <c r="W266" s="399"/>
      <c r="X266" s="401"/>
      <c r="Y266" s="401"/>
      <c r="Z266" s="401"/>
      <c r="AA266" s="401"/>
      <c r="AB266" s="401"/>
      <c r="AC266" s="401"/>
      <c r="AD266" s="401"/>
      <c r="AE266" s="401"/>
      <c r="AF266" s="402"/>
      <c r="AG266" s="402"/>
      <c r="AH266" s="402"/>
      <c r="AI266" s="402"/>
      <c r="AJ266" s="402"/>
      <c r="AK266" s="402"/>
      <c r="AL266" s="402"/>
      <c r="AM266" s="402"/>
      <c r="AN266" s="402"/>
      <c r="AO266" s="402"/>
      <c r="AP266" s="402"/>
      <c r="AQ266" s="402"/>
      <c r="AR266" s="402"/>
      <c r="AS266" s="402"/>
      <c r="AT266" s="402"/>
      <c r="AU266" s="402"/>
      <c r="AV266" s="402"/>
      <c r="AW266" s="402"/>
      <c r="AX266" s="402"/>
      <c r="AY266" s="402"/>
      <c r="AZ266" s="402"/>
      <c r="BA266" s="402"/>
      <c r="BB266" s="402"/>
      <c r="BC266" s="402"/>
      <c r="BD266" s="402"/>
      <c r="BE266" s="402"/>
      <c r="BF266" s="402"/>
      <c r="BG266" s="402"/>
      <c r="BH266" s="402"/>
      <c r="BI266" s="402"/>
      <c r="BJ266" s="402"/>
      <c r="BK266" s="402"/>
      <c r="BL266" s="402"/>
      <c r="BM266" s="402"/>
      <c r="BN266" s="402"/>
    </row>
    <row r="267" spans="1:66" s="404" customFormat="1">
      <c r="A267" s="389"/>
      <c r="B267" s="389"/>
      <c r="C267" s="389"/>
      <c r="D267" s="399"/>
      <c r="E267" s="389"/>
      <c r="F267" s="399"/>
      <c r="G267" s="399"/>
      <c r="H267" s="399"/>
      <c r="I267" s="399"/>
      <c r="J267" s="399"/>
      <c r="K267" s="399"/>
      <c r="L267" s="395"/>
      <c r="M267" s="391"/>
      <c r="N267" s="392"/>
      <c r="O267" s="392"/>
      <c r="P267" s="392"/>
      <c r="Q267" s="392"/>
      <c r="R267" s="392"/>
      <c r="S267" s="392"/>
      <c r="T267" s="392"/>
      <c r="U267" s="392"/>
      <c r="V267" s="447"/>
      <c r="W267" s="399"/>
      <c r="X267" s="401"/>
      <c r="Y267" s="401"/>
      <c r="Z267" s="401"/>
      <c r="AA267" s="401"/>
      <c r="AB267" s="401"/>
      <c r="AC267" s="401"/>
      <c r="AD267" s="401"/>
      <c r="AE267" s="401"/>
      <c r="AF267" s="402"/>
      <c r="AG267" s="402"/>
      <c r="AH267" s="402"/>
      <c r="AI267" s="402"/>
      <c r="AJ267" s="402"/>
      <c r="AK267" s="402"/>
      <c r="AL267" s="402"/>
      <c r="AM267" s="402"/>
      <c r="AN267" s="402"/>
      <c r="AO267" s="402"/>
      <c r="AP267" s="402"/>
      <c r="AQ267" s="402"/>
      <c r="AR267" s="402"/>
      <c r="AS267" s="402"/>
      <c r="AT267" s="402"/>
      <c r="AU267" s="402"/>
      <c r="AV267" s="402"/>
      <c r="AW267" s="402"/>
      <c r="AX267" s="402"/>
      <c r="AY267" s="402"/>
      <c r="AZ267" s="402"/>
      <c r="BA267" s="402"/>
      <c r="BB267" s="402"/>
      <c r="BC267" s="402"/>
      <c r="BD267" s="402"/>
      <c r="BE267" s="402"/>
      <c r="BF267" s="402"/>
      <c r="BG267" s="402"/>
      <c r="BH267" s="402"/>
      <c r="BI267" s="402"/>
      <c r="BJ267" s="402"/>
      <c r="BK267" s="402"/>
      <c r="BL267" s="402"/>
      <c r="BM267" s="402"/>
      <c r="BN267" s="402"/>
    </row>
    <row r="268" spans="1:66" s="404" customFormat="1">
      <c r="A268" s="389"/>
      <c r="B268" s="389"/>
      <c r="C268" s="389"/>
      <c r="D268" s="399"/>
      <c r="E268" s="389"/>
      <c r="F268" s="399"/>
      <c r="G268" s="399"/>
      <c r="H268" s="399"/>
      <c r="I268" s="399"/>
      <c r="J268" s="399"/>
      <c r="K268" s="399"/>
      <c r="L268" s="395"/>
      <c r="M268" s="391"/>
      <c r="N268" s="392"/>
      <c r="O268" s="392"/>
      <c r="P268" s="392"/>
      <c r="Q268" s="392"/>
      <c r="R268" s="392"/>
      <c r="S268" s="392"/>
      <c r="T268" s="392"/>
      <c r="U268" s="392"/>
      <c r="V268" s="447"/>
      <c r="W268" s="399"/>
      <c r="X268" s="401"/>
      <c r="Y268" s="401"/>
      <c r="Z268" s="401"/>
      <c r="AA268" s="401"/>
      <c r="AB268" s="401"/>
      <c r="AC268" s="401"/>
      <c r="AD268" s="401"/>
      <c r="AE268" s="401"/>
      <c r="AF268" s="402"/>
      <c r="AG268" s="402"/>
      <c r="AH268" s="402"/>
      <c r="AI268" s="402"/>
      <c r="AJ268" s="402"/>
      <c r="AK268" s="402"/>
      <c r="AL268" s="402"/>
      <c r="AM268" s="402"/>
      <c r="AN268" s="402"/>
      <c r="AO268" s="402"/>
      <c r="AP268" s="402"/>
      <c r="AQ268" s="402"/>
      <c r="AR268" s="402"/>
      <c r="AS268" s="402"/>
      <c r="AT268" s="402"/>
      <c r="AU268" s="402"/>
      <c r="AV268" s="402"/>
      <c r="AW268" s="402"/>
      <c r="AX268" s="402"/>
      <c r="AY268" s="402"/>
      <c r="AZ268" s="402"/>
      <c r="BA268" s="402"/>
      <c r="BB268" s="402"/>
      <c r="BC268" s="402"/>
      <c r="BD268" s="402"/>
      <c r="BE268" s="402"/>
      <c r="BF268" s="402"/>
      <c r="BG268" s="402"/>
      <c r="BH268" s="402"/>
      <c r="BI268" s="402"/>
      <c r="BJ268" s="402"/>
      <c r="BK268" s="402"/>
      <c r="BL268" s="402"/>
      <c r="BM268" s="402"/>
      <c r="BN268" s="402"/>
    </row>
    <row r="269" spans="1:66" s="404" customFormat="1">
      <c r="A269" s="389"/>
      <c r="B269" s="389"/>
      <c r="C269" s="389"/>
      <c r="D269" s="399"/>
      <c r="E269" s="389"/>
      <c r="F269" s="399"/>
      <c r="G269" s="399"/>
      <c r="H269" s="399"/>
      <c r="I269" s="399"/>
      <c r="J269" s="399"/>
      <c r="K269" s="399"/>
      <c r="L269" s="395"/>
      <c r="M269" s="391"/>
      <c r="N269" s="392"/>
      <c r="O269" s="392"/>
      <c r="P269" s="392"/>
      <c r="Q269" s="392"/>
      <c r="R269" s="392"/>
      <c r="S269" s="392"/>
      <c r="T269" s="392"/>
      <c r="U269" s="392"/>
      <c r="V269" s="447"/>
      <c r="W269" s="399"/>
      <c r="X269" s="401"/>
      <c r="Y269" s="401"/>
      <c r="Z269" s="401"/>
      <c r="AA269" s="401"/>
      <c r="AB269" s="401"/>
      <c r="AC269" s="401"/>
      <c r="AD269" s="401"/>
      <c r="AE269" s="401"/>
      <c r="AF269" s="402"/>
      <c r="AG269" s="402"/>
      <c r="AH269" s="402"/>
      <c r="AI269" s="402"/>
      <c r="AJ269" s="402"/>
      <c r="AK269" s="402"/>
      <c r="AL269" s="402"/>
      <c r="AM269" s="402"/>
      <c r="AN269" s="402"/>
      <c r="AO269" s="402"/>
      <c r="AP269" s="402"/>
      <c r="AQ269" s="402"/>
      <c r="AR269" s="402"/>
      <c r="AS269" s="402"/>
      <c r="AT269" s="402"/>
      <c r="AU269" s="402"/>
      <c r="AV269" s="402"/>
      <c r="AW269" s="402"/>
      <c r="AX269" s="402"/>
      <c r="AY269" s="402"/>
      <c r="AZ269" s="402"/>
      <c r="BA269" s="402"/>
      <c r="BB269" s="402"/>
      <c r="BC269" s="402"/>
      <c r="BD269" s="402"/>
      <c r="BE269" s="402"/>
      <c r="BF269" s="402"/>
      <c r="BG269" s="402"/>
      <c r="BH269" s="402"/>
      <c r="BI269" s="402"/>
      <c r="BJ269" s="402"/>
      <c r="BK269" s="402"/>
      <c r="BL269" s="402"/>
      <c r="BM269" s="402"/>
      <c r="BN269" s="402"/>
    </row>
    <row r="270" spans="1:66" s="404" customFormat="1">
      <c r="A270" s="389"/>
      <c r="B270" s="389"/>
      <c r="C270" s="389"/>
      <c r="D270" s="399"/>
      <c r="E270" s="389"/>
      <c r="F270" s="399"/>
      <c r="G270" s="399"/>
      <c r="H270" s="399"/>
      <c r="I270" s="399"/>
      <c r="J270" s="399"/>
      <c r="K270" s="399"/>
      <c r="L270" s="395"/>
      <c r="M270" s="391"/>
      <c r="N270" s="392"/>
      <c r="O270" s="392"/>
      <c r="P270" s="392"/>
      <c r="Q270" s="392"/>
      <c r="R270" s="392"/>
      <c r="S270" s="392"/>
      <c r="T270" s="392"/>
      <c r="U270" s="392"/>
      <c r="V270" s="447"/>
      <c r="W270" s="399"/>
      <c r="X270" s="401"/>
      <c r="Y270" s="401"/>
      <c r="Z270" s="401"/>
      <c r="AA270" s="401"/>
      <c r="AB270" s="401"/>
      <c r="AC270" s="401"/>
      <c r="AD270" s="401"/>
      <c r="AE270" s="401"/>
      <c r="AF270" s="402"/>
      <c r="AG270" s="402"/>
      <c r="AH270" s="402"/>
      <c r="AI270" s="402"/>
      <c r="AJ270" s="402"/>
      <c r="AK270" s="402"/>
      <c r="AL270" s="402"/>
      <c r="AM270" s="402"/>
      <c r="AN270" s="402"/>
      <c r="AO270" s="402"/>
      <c r="AP270" s="402"/>
      <c r="AQ270" s="402"/>
      <c r="AR270" s="402"/>
      <c r="AS270" s="402"/>
      <c r="AT270" s="402"/>
      <c r="AU270" s="402"/>
      <c r="AV270" s="402"/>
      <c r="AW270" s="402"/>
      <c r="AX270" s="402"/>
      <c r="AY270" s="402"/>
      <c r="AZ270" s="402"/>
      <c r="BA270" s="402"/>
      <c r="BB270" s="402"/>
      <c r="BC270" s="402"/>
      <c r="BD270" s="402"/>
      <c r="BE270" s="402"/>
      <c r="BF270" s="402"/>
      <c r="BG270" s="402"/>
      <c r="BH270" s="402"/>
      <c r="BI270" s="402"/>
      <c r="BJ270" s="402"/>
      <c r="BK270" s="402"/>
      <c r="BL270" s="402"/>
      <c r="BM270" s="402"/>
      <c r="BN270" s="402"/>
    </row>
    <row r="271" spans="1:66" s="404" customFormat="1">
      <c r="A271" s="389"/>
      <c r="B271" s="389"/>
      <c r="C271" s="389"/>
      <c r="D271" s="399"/>
      <c r="E271" s="389"/>
      <c r="F271" s="399"/>
      <c r="G271" s="399"/>
      <c r="H271" s="399"/>
      <c r="I271" s="399"/>
      <c r="J271" s="399"/>
      <c r="K271" s="399"/>
      <c r="L271" s="395"/>
      <c r="M271" s="391"/>
      <c r="N271" s="392"/>
      <c r="O271" s="392"/>
      <c r="P271" s="392"/>
      <c r="Q271" s="392"/>
      <c r="R271" s="392"/>
      <c r="S271" s="392"/>
      <c r="T271" s="392"/>
      <c r="U271" s="392"/>
      <c r="V271" s="447"/>
      <c r="W271" s="399"/>
      <c r="X271" s="401"/>
      <c r="Y271" s="401"/>
      <c r="Z271" s="401"/>
      <c r="AA271" s="401"/>
      <c r="AB271" s="401"/>
      <c r="AC271" s="401"/>
      <c r="AD271" s="401"/>
      <c r="AE271" s="401"/>
      <c r="AF271" s="402"/>
      <c r="AG271" s="402"/>
      <c r="AH271" s="402"/>
      <c r="AI271" s="402"/>
      <c r="AJ271" s="402"/>
      <c r="AK271" s="402"/>
      <c r="AL271" s="402"/>
      <c r="AM271" s="402"/>
      <c r="AN271" s="402"/>
      <c r="AO271" s="402"/>
      <c r="AP271" s="402"/>
      <c r="AQ271" s="402"/>
      <c r="AR271" s="402"/>
      <c r="AS271" s="402"/>
      <c r="AT271" s="402"/>
      <c r="AU271" s="402"/>
      <c r="AV271" s="402"/>
      <c r="AW271" s="402"/>
      <c r="AX271" s="402"/>
      <c r="AY271" s="402"/>
      <c r="AZ271" s="402"/>
      <c r="BA271" s="402"/>
      <c r="BB271" s="402"/>
      <c r="BC271" s="402"/>
      <c r="BD271" s="402"/>
      <c r="BE271" s="402"/>
      <c r="BF271" s="402"/>
      <c r="BG271" s="402"/>
      <c r="BH271" s="402"/>
      <c r="BI271" s="402"/>
      <c r="BJ271" s="402"/>
      <c r="BK271" s="402"/>
      <c r="BL271" s="402"/>
      <c r="BM271" s="402"/>
      <c r="BN271" s="402"/>
    </row>
    <row r="272" spans="1:66" s="404" customFormat="1">
      <c r="A272" s="389"/>
      <c r="B272" s="389"/>
      <c r="C272" s="389"/>
      <c r="D272" s="399"/>
      <c r="E272" s="389"/>
      <c r="F272" s="399"/>
      <c r="G272" s="399"/>
      <c r="H272" s="399"/>
      <c r="I272" s="399"/>
      <c r="J272" s="399"/>
      <c r="K272" s="399"/>
      <c r="L272" s="395"/>
      <c r="M272" s="391"/>
      <c r="N272" s="392"/>
      <c r="O272" s="392"/>
      <c r="P272" s="392"/>
      <c r="Q272" s="392"/>
      <c r="R272" s="392"/>
      <c r="S272" s="392"/>
      <c r="T272" s="392"/>
      <c r="U272" s="392"/>
      <c r="V272" s="447"/>
      <c r="W272" s="399"/>
      <c r="X272" s="401"/>
      <c r="Y272" s="401"/>
      <c r="Z272" s="401"/>
      <c r="AA272" s="401"/>
      <c r="AB272" s="401"/>
      <c r="AC272" s="401"/>
      <c r="AD272" s="401"/>
      <c r="AE272" s="401"/>
      <c r="AF272" s="402"/>
      <c r="AG272" s="402"/>
      <c r="AH272" s="402"/>
      <c r="AI272" s="402"/>
      <c r="AJ272" s="402"/>
      <c r="AK272" s="402"/>
      <c r="AL272" s="402"/>
      <c r="AM272" s="402"/>
      <c r="AN272" s="402"/>
      <c r="AO272" s="402"/>
      <c r="AP272" s="402"/>
      <c r="AQ272" s="402"/>
      <c r="AR272" s="402"/>
      <c r="AS272" s="402"/>
      <c r="AT272" s="402"/>
      <c r="AU272" s="402"/>
      <c r="AV272" s="402"/>
      <c r="AW272" s="402"/>
      <c r="AX272" s="402"/>
      <c r="AY272" s="402"/>
      <c r="AZ272" s="402"/>
      <c r="BA272" s="402"/>
      <c r="BB272" s="402"/>
      <c r="BC272" s="402"/>
      <c r="BD272" s="402"/>
      <c r="BE272" s="402"/>
      <c r="BF272" s="402"/>
      <c r="BG272" s="402"/>
      <c r="BH272" s="402"/>
      <c r="BI272" s="402"/>
      <c r="BJ272" s="402"/>
      <c r="BK272" s="402"/>
      <c r="BL272" s="402"/>
      <c r="BM272" s="402"/>
      <c r="BN272" s="402"/>
    </row>
    <row r="273" spans="1:66" s="404" customFormat="1">
      <c r="A273" s="389"/>
      <c r="B273" s="389"/>
      <c r="C273" s="389"/>
      <c r="D273" s="399"/>
      <c r="E273" s="389"/>
      <c r="F273" s="399"/>
      <c r="G273" s="399"/>
      <c r="H273" s="399"/>
      <c r="I273" s="399"/>
      <c r="J273" s="399"/>
      <c r="K273" s="399"/>
      <c r="L273" s="395"/>
      <c r="M273" s="391"/>
      <c r="N273" s="392"/>
      <c r="O273" s="392"/>
      <c r="P273" s="392"/>
      <c r="Q273" s="392"/>
      <c r="R273" s="392"/>
      <c r="S273" s="392"/>
      <c r="T273" s="392"/>
      <c r="U273" s="392"/>
      <c r="V273" s="447"/>
      <c r="W273" s="399"/>
      <c r="X273" s="401"/>
      <c r="Y273" s="401"/>
      <c r="Z273" s="401"/>
      <c r="AA273" s="401"/>
      <c r="AB273" s="401"/>
      <c r="AC273" s="401"/>
      <c r="AD273" s="401"/>
      <c r="AE273" s="401"/>
      <c r="AF273" s="402"/>
      <c r="AG273" s="402"/>
      <c r="AH273" s="402"/>
      <c r="AI273" s="402"/>
      <c r="AJ273" s="402"/>
      <c r="AK273" s="402"/>
      <c r="AL273" s="402"/>
      <c r="AM273" s="402"/>
      <c r="AN273" s="402"/>
      <c r="AO273" s="402"/>
      <c r="AP273" s="402"/>
      <c r="AQ273" s="402"/>
      <c r="AR273" s="402"/>
      <c r="AS273" s="402"/>
      <c r="AT273" s="402"/>
      <c r="AU273" s="402"/>
      <c r="AV273" s="402"/>
      <c r="AW273" s="402"/>
      <c r="AX273" s="402"/>
      <c r="AY273" s="402"/>
      <c r="AZ273" s="402"/>
      <c r="BA273" s="402"/>
      <c r="BB273" s="402"/>
      <c r="BC273" s="402"/>
      <c r="BD273" s="402"/>
      <c r="BE273" s="402"/>
      <c r="BF273" s="402"/>
      <c r="BG273" s="402"/>
      <c r="BH273" s="402"/>
      <c r="BI273" s="402"/>
      <c r="BJ273" s="402"/>
      <c r="BK273" s="402"/>
      <c r="BL273" s="402"/>
      <c r="BM273" s="402"/>
      <c r="BN273" s="402"/>
    </row>
    <row r="274" spans="1:66" s="404" customFormat="1">
      <c r="A274" s="389"/>
      <c r="B274" s="389"/>
      <c r="C274" s="389"/>
      <c r="D274" s="399"/>
      <c r="E274" s="389"/>
      <c r="F274" s="399"/>
      <c r="G274" s="399"/>
      <c r="H274" s="399"/>
      <c r="I274" s="399"/>
      <c r="J274" s="399"/>
      <c r="K274" s="399"/>
      <c r="L274" s="395"/>
      <c r="M274" s="391"/>
      <c r="N274" s="392"/>
      <c r="O274" s="392"/>
      <c r="P274" s="392"/>
      <c r="Q274" s="392"/>
      <c r="R274" s="392"/>
      <c r="S274" s="392"/>
      <c r="T274" s="392"/>
      <c r="U274" s="392"/>
      <c r="V274" s="447"/>
      <c r="W274" s="399"/>
      <c r="X274" s="401"/>
      <c r="Y274" s="401"/>
      <c r="Z274" s="401"/>
      <c r="AA274" s="401"/>
      <c r="AB274" s="401"/>
      <c r="AC274" s="401"/>
      <c r="AD274" s="401"/>
      <c r="AE274" s="401"/>
      <c r="AF274" s="402"/>
      <c r="AG274" s="402"/>
      <c r="AH274" s="402"/>
      <c r="AI274" s="402"/>
      <c r="AJ274" s="402"/>
      <c r="AK274" s="402"/>
      <c r="AL274" s="402"/>
      <c r="AM274" s="402"/>
      <c r="AN274" s="402"/>
      <c r="AO274" s="402"/>
      <c r="AP274" s="402"/>
      <c r="AQ274" s="402"/>
      <c r="AR274" s="402"/>
      <c r="AS274" s="402"/>
      <c r="AT274" s="402"/>
      <c r="AU274" s="402"/>
      <c r="AV274" s="402"/>
      <c r="AW274" s="402"/>
      <c r="AX274" s="402"/>
      <c r="AY274" s="402"/>
      <c r="AZ274" s="402"/>
      <c r="BA274" s="402"/>
      <c r="BB274" s="402"/>
      <c r="BC274" s="402"/>
      <c r="BD274" s="402"/>
      <c r="BE274" s="402"/>
      <c r="BF274" s="402"/>
      <c r="BG274" s="402"/>
      <c r="BH274" s="402"/>
      <c r="BI274" s="402"/>
      <c r="BJ274" s="402"/>
      <c r="BK274" s="402"/>
      <c r="BL274" s="402"/>
      <c r="BM274" s="402"/>
      <c r="BN274" s="402"/>
    </row>
    <row r="275" spans="1:66" s="404" customFormat="1">
      <c r="A275" s="389"/>
      <c r="B275" s="389"/>
      <c r="C275" s="389"/>
      <c r="D275" s="399"/>
      <c r="E275" s="389"/>
      <c r="F275" s="399"/>
      <c r="G275" s="399"/>
      <c r="H275" s="399"/>
      <c r="I275" s="399"/>
      <c r="J275" s="399"/>
      <c r="K275" s="399"/>
      <c r="L275" s="395"/>
      <c r="M275" s="391"/>
      <c r="N275" s="392"/>
      <c r="O275" s="392"/>
      <c r="P275" s="392"/>
      <c r="Q275" s="392"/>
      <c r="R275" s="392"/>
      <c r="S275" s="392"/>
      <c r="T275" s="392"/>
      <c r="U275" s="392"/>
      <c r="V275" s="447"/>
      <c r="W275" s="399"/>
      <c r="X275" s="401"/>
      <c r="Y275" s="401"/>
      <c r="Z275" s="401"/>
      <c r="AA275" s="401"/>
      <c r="AB275" s="401"/>
      <c r="AC275" s="401"/>
      <c r="AD275" s="401"/>
      <c r="AE275" s="401"/>
      <c r="AF275" s="402"/>
      <c r="AG275" s="402"/>
      <c r="AH275" s="402"/>
      <c r="AI275" s="402"/>
      <c r="AJ275" s="402"/>
      <c r="AK275" s="402"/>
      <c r="AL275" s="402"/>
      <c r="AM275" s="402"/>
      <c r="AN275" s="402"/>
      <c r="AO275" s="402"/>
      <c r="AP275" s="402"/>
      <c r="AQ275" s="402"/>
      <c r="AR275" s="402"/>
      <c r="AS275" s="402"/>
      <c r="AT275" s="402"/>
      <c r="AU275" s="402"/>
      <c r="AV275" s="402"/>
      <c r="AW275" s="402"/>
      <c r="AX275" s="402"/>
      <c r="AY275" s="402"/>
      <c r="AZ275" s="402"/>
      <c r="BA275" s="402"/>
      <c r="BB275" s="402"/>
      <c r="BC275" s="402"/>
      <c r="BD275" s="402"/>
      <c r="BE275" s="402"/>
      <c r="BF275" s="402"/>
      <c r="BG275" s="402"/>
      <c r="BH275" s="402"/>
      <c r="BI275" s="402"/>
      <c r="BJ275" s="402"/>
      <c r="BK275" s="402"/>
      <c r="BL275" s="402"/>
      <c r="BM275" s="402"/>
      <c r="BN275" s="402"/>
    </row>
    <row r="276" spans="1:66" s="404" customFormat="1">
      <c r="A276" s="389"/>
      <c r="B276" s="389"/>
      <c r="C276" s="389"/>
      <c r="D276" s="399"/>
      <c r="E276" s="389"/>
      <c r="F276" s="399"/>
      <c r="G276" s="399"/>
      <c r="H276" s="399"/>
      <c r="I276" s="399"/>
      <c r="J276" s="399"/>
      <c r="K276" s="399"/>
      <c r="L276" s="395"/>
      <c r="M276" s="391"/>
      <c r="N276" s="392"/>
      <c r="O276" s="392"/>
      <c r="P276" s="392"/>
      <c r="Q276" s="392"/>
      <c r="R276" s="392"/>
      <c r="S276" s="392"/>
      <c r="T276" s="392"/>
      <c r="U276" s="392"/>
      <c r="V276" s="447"/>
      <c r="W276" s="399"/>
      <c r="X276" s="401"/>
      <c r="Y276" s="401"/>
      <c r="Z276" s="401"/>
      <c r="AA276" s="401"/>
      <c r="AB276" s="401"/>
      <c r="AC276" s="401"/>
      <c r="AD276" s="401"/>
      <c r="AE276" s="401"/>
      <c r="AF276" s="402"/>
      <c r="AG276" s="402"/>
      <c r="AH276" s="402"/>
      <c r="AI276" s="402"/>
      <c r="AJ276" s="402"/>
      <c r="AK276" s="402"/>
      <c r="AL276" s="402"/>
      <c r="AM276" s="402"/>
      <c r="AN276" s="402"/>
      <c r="AO276" s="402"/>
      <c r="AP276" s="402"/>
      <c r="AQ276" s="402"/>
      <c r="AR276" s="402"/>
      <c r="AS276" s="402"/>
      <c r="AT276" s="402"/>
      <c r="AU276" s="402"/>
      <c r="AV276" s="402"/>
      <c r="AW276" s="402"/>
      <c r="AX276" s="402"/>
      <c r="AY276" s="402"/>
      <c r="AZ276" s="402"/>
      <c r="BA276" s="402"/>
      <c r="BB276" s="402"/>
      <c r="BC276" s="402"/>
      <c r="BD276" s="402"/>
      <c r="BE276" s="402"/>
      <c r="BF276" s="402"/>
      <c r="BG276" s="402"/>
      <c r="BH276" s="402"/>
      <c r="BI276" s="402"/>
      <c r="BJ276" s="402"/>
      <c r="BK276" s="402"/>
      <c r="BL276" s="402"/>
      <c r="BM276" s="402"/>
      <c r="BN276" s="402"/>
    </row>
    <row r="277" spans="1:66" s="404" customFormat="1">
      <c r="A277" s="389"/>
      <c r="B277" s="389"/>
      <c r="C277" s="389"/>
      <c r="D277" s="399"/>
      <c r="E277" s="389"/>
      <c r="F277" s="399"/>
      <c r="G277" s="399"/>
      <c r="H277" s="399"/>
      <c r="I277" s="399"/>
      <c r="J277" s="399"/>
      <c r="K277" s="399"/>
      <c r="L277" s="395"/>
      <c r="M277" s="391"/>
      <c r="N277" s="392"/>
      <c r="O277" s="392"/>
      <c r="P277" s="392"/>
      <c r="Q277" s="392"/>
      <c r="R277" s="392"/>
      <c r="S277" s="392"/>
      <c r="T277" s="392"/>
      <c r="U277" s="392"/>
      <c r="V277" s="447"/>
      <c r="W277" s="399"/>
      <c r="X277" s="401"/>
      <c r="Y277" s="401"/>
      <c r="Z277" s="401"/>
      <c r="AA277" s="401"/>
      <c r="AB277" s="401"/>
      <c r="AC277" s="401"/>
      <c r="AD277" s="401"/>
      <c r="AE277" s="401"/>
      <c r="AF277" s="402"/>
      <c r="AG277" s="402"/>
      <c r="AH277" s="402"/>
      <c r="AI277" s="402"/>
      <c r="AJ277" s="402"/>
      <c r="AK277" s="402"/>
      <c r="AL277" s="402"/>
      <c r="AM277" s="402"/>
      <c r="AN277" s="402"/>
      <c r="AO277" s="402"/>
      <c r="AP277" s="402"/>
      <c r="AQ277" s="402"/>
      <c r="AR277" s="402"/>
      <c r="AS277" s="402"/>
      <c r="AT277" s="402"/>
      <c r="AU277" s="402"/>
      <c r="AV277" s="402"/>
      <c r="AW277" s="402"/>
      <c r="AX277" s="402"/>
      <c r="AY277" s="402"/>
      <c r="AZ277" s="402"/>
      <c r="BA277" s="402"/>
      <c r="BB277" s="402"/>
      <c r="BC277" s="402"/>
      <c r="BD277" s="402"/>
      <c r="BE277" s="402"/>
      <c r="BF277" s="402"/>
      <c r="BG277" s="402"/>
      <c r="BH277" s="402"/>
      <c r="BI277" s="402"/>
      <c r="BJ277" s="402"/>
      <c r="BK277" s="402"/>
      <c r="BL277" s="402"/>
      <c r="BM277" s="402"/>
      <c r="BN277" s="402"/>
    </row>
    <row r="278" spans="1:66" s="404" customFormat="1">
      <c r="A278" s="389"/>
      <c r="B278" s="389"/>
      <c r="C278" s="389"/>
      <c r="D278" s="399"/>
      <c r="E278" s="389"/>
      <c r="F278" s="399"/>
      <c r="G278" s="399"/>
      <c r="H278" s="399"/>
      <c r="I278" s="399"/>
      <c r="J278" s="399"/>
      <c r="K278" s="399"/>
      <c r="L278" s="395"/>
      <c r="M278" s="391"/>
      <c r="N278" s="392"/>
      <c r="O278" s="392"/>
      <c r="P278" s="392"/>
      <c r="Q278" s="392"/>
      <c r="R278" s="392"/>
      <c r="S278" s="392"/>
      <c r="T278" s="392"/>
      <c r="U278" s="392"/>
      <c r="V278" s="447"/>
      <c r="W278" s="399"/>
      <c r="X278" s="401"/>
      <c r="Y278" s="401"/>
      <c r="Z278" s="401"/>
      <c r="AA278" s="401"/>
      <c r="AB278" s="401"/>
      <c r="AC278" s="401"/>
      <c r="AD278" s="401"/>
      <c r="AE278" s="401"/>
      <c r="AF278" s="402"/>
      <c r="AG278" s="402"/>
      <c r="AH278" s="402"/>
      <c r="AI278" s="402"/>
      <c r="AJ278" s="402"/>
      <c r="AK278" s="402"/>
      <c r="AL278" s="402"/>
      <c r="AM278" s="402"/>
      <c r="AN278" s="402"/>
      <c r="AO278" s="402"/>
      <c r="AP278" s="402"/>
      <c r="AQ278" s="402"/>
      <c r="AR278" s="402"/>
      <c r="AS278" s="402"/>
      <c r="AT278" s="402"/>
      <c r="AU278" s="402"/>
      <c r="AV278" s="402"/>
      <c r="AW278" s="402"/>
      <c r="AX278" s="402"/>
      <c r="AY278" s="402"/>
      <c r="AZ278" s="402"/>
      <c r="BA278" s="402"/>
      <c r="BB278" s="402"/>
      <c r="BC278" s="402"/>
      <c r="BD278" s="402"/>
      <c r="BE278" s="402"/>
      <c r="BF278" s="402"/>
      <c r="BG278" s="402"/>
      <c r="BH278" s="402"/>
      <c r="BI278" s="402"/>
      <c r="BJ278" s="402"/>
      <c r="BK278" s="402"/>
      <c r="BL278" s="402"/>
      <c r="BM278" s="402"/>
      <c r="BN278" s="402"/>
    </row>
    <row r="279" spans="1:66" s="404" customFormat="1">
      <c r="A279" s="389"/>
      <c r="B279" s="389"/>
      <c r="C279" s="389"/>
      <c r="D279" s="399"/>
      <c r="E279" s="389"/>
      <c r="F279" s="399"/>
      <c r="G279" s="399"/>
      <c r="H279" s="399"/>
      <c r="I279" s="399"/>
      <c r="J279" s="399"/>
      <c r="K279" s="399"/>
      <c r="L279" s="395"/>
      <c r="M279" s="391"/>
      <c r="N279" s="392"/>
      <c r="O279" s="392"/>
      <c r="P279" s="392"/>
      <c r="Q279" s="392"/>
      <c r="R279" s="392"/>
      <c r="S279" s="392"/>
      <c r="T279" s="392"/>
      <c r="U279" s="392"/>
      <c r="V279" s="447"/>
      <c r="W279" s="399"/>
      <c r="X279" s="401"/>
      <c r="Y279" s="401"/>
      <c r="Z279" s="401"/>
      <c r="AA279" s="401"/>
      <c r="AB279" s="401"/>
      <c r="AC279" s="401"/>
      <c r="AD279" s="401"/>
      <c r="AE279" s="401"/>
      <c r="AF279" s="402"/>
      <c r="AG279" s="402"/>
      <c r="AH279" s="402"/>
      <c r="AI279" s="402"/>
      <c r="AJ279" s="402"/>
      <c r="AK279" s="402"/>
      <c r="AL279" s="402"/>
      <c r="AM279" s="402"/>
      <c r="AN279" s="402"/>
      <c r="AO279" s="402"/>
      <c r="AP279" s="402"/>
      <c r="AQ279" s="402"/>
      <c r="AR279" s="402"/>
      <c r="AS279" s="402"/>
      <c r="AT279" s="402"/>
      <c r="AU279" s="402"/>
      <c r="AV279" s="402"/>
      <c r="AW279" s="402"/>
      <c r="AX279" s="402"/>
      <c r="AY279" s="402"/>
      <c r="AZ279" s="402"/>
      <c r="BA279" s="402"/>
      <c r="BB279" s="402"/>
      <c r="BC279" s="402"/>
      <c r="BD279" s="402"/>
      <c r="BE279" s="402"/>
      <c r="BF279" s="402"/>
      <c r="BG279" s="402"/>
      <c r="BH279" s="402"/>
      <c r="BI279" s="402"/>
      <c r="BJ279" s="402"/>
      <c r="BK279" s="402"/>
      <c r="BL279" s="402"/>
      <c r="BM279" s="402"/>
      <c r="BN279" s="402"/>
    </row>
    <row r="280" spans="1:66" s="404" customFormat="1">
      <c r="A280" s="389"/>
      <c r="B280" s="389"/>
      <c r="C280" s="389"/>
      <c r="D280" s="399"/>
      <c r="E280" s="389"/>
      <c r="F280" s="399"/>
      <c r="G280" s="399"/>
      <c r="H280" s="399"/>
      <c r="I280" s="399"/>
      <c r="J280" s="399"/>
      <c r="K280" s="399"/>
      <c r="L280" s="395"/>
      <c r="M280" s="391"/>
      <c r="N280" s="392"/>
      <c r="O280" s="392"/>
      <c r="P280" s="392"/>
      <c r="Q280" s="392"/>
      <c r="R280" s="392"/>
      <c r="S280" s="392"/>
      <c r="T280" s="392"/>
      <c r="U280" s="392"/>
      <c r="V280" s="447"/>
      <c r="W280" s="399"/>
      <c r="X280" s="401"/>
      <c r="Y280" s="401"/>
      <c r="Z280" s="401"/>
      <c r="AA280" s="401"/>
      <c r="AB280" s="401"/>
      <c r="AC280" s="401"/>
      <c r="AD280" s="401"/>
      <c r="AE280" s="401"/>
      <c r="AF280" s="402"/>
      <c r="AG280" s="402"/>
      <c r="AH280" s="402"/>
      <c r="AI280" s="402"/>
      <c r="AJ280" s="402"/>
      <c r="AK280" s="402"/>
      <c r="AL280" s="402"/>
      <c r="AM280" s="402"/>
      <c r="AN280" s="402"/>
      <c r="AO280" s="402"/>
      <c r="AP280" s="402"/>
      <c r="AQ280" s="402"/>
      <c r="AR280" s="402"/>
      <c r="AS280" s="402"/>
      <c r="AT280" s="402"/>
      <c r="AU280" s="402"/>
      <c r="AV280" s="402"/>
      <c r="AW280" s="402"/>
      <c r="AX280" s="402"/>
      <c r="AY280" s="402"/>
      <c r="AZ280" s="402"/>
      <c r="BA280" s="402"/>
      <c r="BB280" s="402"/>
      <c r="BC280" s="402"/>
      <c r="BD280" s="402"/>
      <c r="BE280" s="402"/>
      <c r="BF280" s="402"/>
      <c r="BG280" s="402"/>
      <c r="BH280" s="402"/>
      <c r="BI280" s="402"/>
      <c r="BJ280" s="402"/>
      <c r="BK280" s="402"/>
      <c r="BL280" s="402"/>
      <c r="BM280" s="402"/>
      <c r="BN280" s="402"/>
    </row>
    <row r="281" spans="1:66" s="404" customFormat="1">
      <c r="A281" s="389"/>
      <c r="B281" s="389"/>
      <c r="C281" s="389"/>
      <c r="D281" s="399"/>
      <c r="E281" s="389"/>
      <c r="F281" s="399"/>
      <c r="G281" s="399"/>
      <c r="H281" s="399"/>
      <c r="I281" s="399"/>
      <c r="J281" s="399"/>
      <c r="K281" s="399"/>
      <c r="L281" s="395"/>
      <c r="M281" s="391"/>
      <c r="N281" s="392"/>
      <c r="O281" s="392"/>
      <c r="P281" s="392"/>
      <c r="Q281" s="392"/>
      <c r="R281" s="392"/>
      <c r="S281" s="392"/>
      <c r="T281" s="392"/>
      <c r="U281" s="392"/>
      <c r="V281" s="447"/>
      <c r="W281" s="399"/>
      <c r="X281" s="401"/>
      <c r="Y281" s="401"/>
      <c r="Z281" s="401"/>
      <c r="AA281" s="401"/>
      <c r="AB281" s="401"/>
      <c r="AC281" s="401"/>
      <c r="AD281" s="401"/>
      <c r="AE281" s="401"/>
      <c r="AF281" s="402"/>
      <c r="AG281" s="402"/>
      <c r="AH281" s="402"/>
      <c r="AI281" s="402"/>
      <c r="AJ281" s="402"/>
      <c r="AK281" s="402"/>
      <c r="AL281" s="402"/>
      <c r="AM281" s="402"/>
      <c r="AN281" s="402"/>
      <c r="AO281" s="402"/>
      <c r="AP281" s="402"/>
      <c r="AQ281" s="402"/>
      <c r="AR281" s="402"/>
      <c r="AS281" s="402"/>
      <c r="AT281" s="402"/>
      <c r="AU281" s="402"/>
      <c r="AV281" s="402"/>
      <c r="AW281" s="402"/>
      <c r="AX281" s="402"/>
      <c r="AY281" s="402"/>
      <c r="AZ281" s="402"/>
      <c r="BA281" s="402"/>
      <c r="BB281" s="402"/>
      <c r="BC281" s="402"/>
      <c r="BD281" s="402"/>
      <c r="BE281" s="402"/>
      <c r="BF281" s="402"/>
      <c r="BG281" s="402"/>
      <c r="BH281" s="402"/>
      <c r="BI281" s="402"/>
      <c r="BJ281" s="402"/>
      <c r="BK281" s="402"/>
      <c r="BL281" s="402"/>
      <c r="BM281" s="402"/>
      <c r="BN281" s="402"/>
    </row>
    <row r="282" spans="1:66" s="404" customFormat="1">
      <c r="A282" s="389"/>
      <c r="B282" s="389"/>
      <c r="C282" s="389"/>
      <c r="D282" s="399"/>
      <c r="E282" s="389"/>
      <c r="F282" s="399"/>
      <c r="G282" s="399"/>
      <c r="H282" s="399"/>
      <c r="I282" s="399"/>
      <c r="J282" s="399"/>
      <c r="K282" s="399"/>
      <c r="L282" s="395"/>
      <c r="M282" s="391"/>
      <c r="N282" s="392"/>
      <c r="O282" s="392"/>
      <c r="P282" s="392"/>
      <c r="Q282" s="392"/>
      <c r="R282" s="392"/>
      <c r="S282" s="392"/>
      <c r="T282" s="392"/>
      <c r="U282" s="392"/>
      <c r="V282" s="447"/>
      <c r="W282" s="399"/>
      <c r="X282" s="401"/>
      <c r="Y282" s="401"/>
      <c r="Z282" s="401"/>
      <c r="AA282" s="401"/>
      <c r="AB282" s="401"/>
      <c r="AC282" s="401"/>
      <c r="AD282" s="401"/>
      <c r="AE282" s="401"/>
      <c r="AF282" s="402"/>
      <c r="AG282" s="402"/>
      <c r="AH282" s="402"/>
      <c r="AI282" s="402"/>
      <c r="AJ282" s="402"/>
      <c r="AK282" s="402"/>
      <c r="AL282" s="402"/>
      <c r="AM282" s="402"/>
      <c r="AN282" s="402"/>
      <c r="AO282" s="402"/>
      <c r="AP282" s="402"/>
      <c r="AQ282" s="402"/>
      <c r="AR282" s="402"/>
      <c r="AS282" s="402"/>
      <c r="AT282" s="402"/>
      <c r="AU282" s="402"/>
      <c r="AV282" s="402"/>
      <c r="AW282" s="402"/>
      <c r="AX282" s="402"/>
      <c r="AY282" s="402"/>
      <c r="AZ282" s="402"/>
      <c r="BA282" s="402"/>
      <c r="BB282" s="402"/>
      <c r="BC282" s="402"/>
      <c r="BD282" s="402"/>
      <c r="BE282" s="402"/>
      <c r="BF282" s="402"/>
      <c r="BG282" s="402"/>
      <c r="BH282" s="402"/>
      <c r="BI282" s="402"/>
      <c r="BJ282" s="402"/>
      <c r="BK282" s="402"/>
      <c r="BL282" s="402"/>
      <c r="BM282" s="402"/>
      <c r="BN282" s="402"/>
    </row>
    <row r="283" spans="1:66" s="404" customFormat="1">
      <c r="A283" s="389"/>
      <c r="B283" s="389"/>
      <c r="C283" s="389"/>
      <c r="D283" s="399"/>
      <c r="E283" s="389"/>
      <c r="F283" s="399"/>
      <c r="G283" s="399"/>
      <c r="H283" s="399"/>
      <c r="I283" s="399"/>
      <c r="J283" s="399"/>
      <c r="K283" s="399"/>
      <c r="L283" s="395"/>
      <c r="M283" s="391"/>
      <c r="N283" s="392"/>
      <c r="O283" s="392"/>
      <c r="P283" s="392"/>
      <c r="Q283" s="392"/>
      <c r="R283" s="392"/>
      <c r="S283" s="392"/>
      <c r="T283" s="392"/>
      <c r="U283" s="392"/>
      <c r="V283" s="447"/>
      <c r="W283" s="399"/>
      <c r="X283" s="401"/>
      <c r="Y283" s="401"/>
      <c r="Z283" s="401"/>
      <c r="AA283" s="401"/>
      <c r="AB283" s="401"/>
      <c r="AC283" s="401"/>
      <c r="AD283" s="401"/>
      <c r="AE283" s="401"/>
      <c r="AF283" s="402"/>
      <c r="AG283" s="402"/>
      <c r="AH283" s="402"/>
      <c r="AI283" s="402"/>
      <c r="AJ283" s="402"/>
      <c r="AK283" s="402"/>
      <c r="AL283" s="402"/>
      <c r="AM283" s="402"/>
      <c r="AN283" s="402"/>
      <c r="AO283" s="402"/>
      <c r="AP283" s="402"/>
      <c r="AQ283" s="402"/>
      <c r="AR283" s="402"/>
      <c r="AS283" s="402"/>
      <c r="AT283" s="402"/>
      <c r="AU283" s="402"/>
      <c r="AV283" s="402"/>
      <c r="AW283" s="402"/>
      <c r="AX283" s="402"/>
      <c r="AY283" s="402"/>
      <c r="AZ283" s="402"/>
      <c r="BA283" s="402"/>
      <c r="BB283" s="402"/>
      <c r="BC283" s="402"/>
      <c r="BD283" s="402"/>
      <c r="BE283" s="402"/>
      <c r="BF283" s="402"/>
      <c r="BG283" s="402"/>
      <c r="BH283" s="402"/>
      <c r="BI283" s="402"/>
      <c r="BJ283" s="402"/>
      <c r="BK283" s="402"/>
      <c r="BL283" s="402"/>
      <c r="BM283" s="402"/>
      <c r="BN283" s="402"/>
    </row>
    <row r="284" spans="1:66" s="404" customFormat="1">
      <c r="A284" s="389"/>
      <c r="B284" s="389"/>
      <c r="C284" s="389"/>
      <c r="D284" s="399"/>
      <c r="E284" s="389"/>
      <c r="F284" s="399"/>
      <c r="G284" s="399"/>
      <c r="H284" s="399"/>
      <c r="I284" s="399"/>
      <c r="J284" s="399"/>
      <c r="K284" s="399"/>
      <c r="L284" s="395"/>
      <c r="M284" s="391"/>
      <c r="N284" s="392"/>
      <c r="O284" s="392"/>
      <c r="P284" s="392"/>
      <c r="Q284" s="392"/>
      <c r="R284" s="392"/>
      <c r="S284" s="392"/>
      <c r="T284" s="392"/>
      <c r="U284" s="392"/>
      <c r="V284" s="447"/>
      <c r="W284" s="399"/>
      <c r="X284" s="401"/>
      <c r="Y284" s="401"/>
      <c r="Z284" s="401"/>
      <c r="AA284" s="401"/>
      <c r="AB284" s="401"/>
      <c r="AC284" s="401"/>
      <c r="AD284" s="401"/>
      <c r="AE284" s="401"/>
      <c r="AF284" s="402"/>
      <c r="AG284" s="402"/>
      <c r="AH284" s="402"/>
      <c r="AI284" s="402"/>
      <c r="AJ284" s="402"/>
      <c r="AK284" s="402"/>
      <c r="AL284" s="402"/>
      <c r="AM284" s="402"/>
      <c r="AN284" s="402"/>
      <c r="AO284" s="402"/>
      <c r="AP284" s="402"/>
      <c r="AQ284" s="402"/>
      <c r="AR284" s="402"/>
      <c r="AS284" s="402"/>
      <c r="AT284" s="402"/>
      <c r="AU284" s="402"/>
      <c r="AV284" s="402"/>
      <c r="AW284" s="402"/>
      <c r="AX284" s="402"/>
      <c r="AY284" s="402"/>
      <c r="AZ284" s="402"/>
      <c r="BA284" s="402"/>
      <c r="BB284" s="402"/>
      <c r="BC284" s="402"/>
      <c r="BD284" s="402"/>
      <c r="BE284" s="402"/>
      <c r="BF284" s="402"/>
      <c r="BG284" s="402"/>
      <c r="BH284" s="402"/>
      <c r="BI284" s="402"/>
      <c r="BJ284" s="402"/>
      <c r="BK284" s="402"/>
      <c r="BL284" s="402"/>
      <c r="BM284" s="402"/>
      <c r="BN284" s="402"/>
    </row>
    <row r="285" spans="1:66" s="404" customFormat="1">
      <c r="A285" s="389"/>
      <c r="B285" s="389"/>
      <c r="C285" s="389"/>
      <c r="D285" s="399"/>
      <c r="E285" s="389"/>
      <c r="F285" s="399"/>
      <c r="G285" s="399"/>
      <c r="H285" s="399"/>
      <c r="I285" s="399"/>
      <c r="J285" s="399"/>
      <c r="K285" s="399"/>
      <c r="L285" s="395"/>
      <c r="M285" s="391"/>
      <c r="N285" s="392"/>
      <c r="O285" s="392"/>
      <c r="P285" s="392"/>
      <c r="Q285" s="392"/>
      <c r="R285" s="392"/>
      <c r="S285" s="392"/>
      <c r="T285" s="392"/>
      <c r="U285" s="392"/>
      <c r="V285" s="447"/>
      <c r="W285" s="399"/>
      <c r="X285" s="401"/>
      <c r="Y285" s="401"/>
      <c r="Z285" s="401"/>
      <c r="AA285" s="401"/>
      <c r="AB285" s="401"/>
      <c r="AC285" s="401"/>
      <c r="AD285" s="401"/>
      <c r="AE285" s="401"/>
      <c r="AF285" s="402"/>
      <c r="AG285" s="402"/>
      <c r="AH285" s="402"/>
      <c r="AI285" s="402"/>
      <c r="AJ285" s="402"/>
      <c r="AK285" s="402"/>
      <c r="AL285" s="402"/>
      <c r="AM285" s="402"/>
      <c r="AN285" s="402"/>
      <c r="AO285" s="402"/>
      <c r="AP285" s="402"/>
      <c r="AQ285" s="402"/>
      <c r="AR285" s="402"/>
      <c r="AS285" s="402"/>
      <c r="AT285" s="402"/>
      <c r="AU285" s="402"/>
      <c r="AV285" s="402"/>
      <c r="AW285" s="402"/>
      <c r="AX285" s="402"/>
      <c r="AY285" s="402"/>
      <c r="AZ285" s="402"/>
      <c r="BA285" s="402"/>
      <c r="BB285" s="402"/>
      <c r="BC285" s="402"/>
      <c r="BD285" s="402"/>
      <c r="BE285" s="402"/>
      <c r="BF285" s="402"/>
      <c r="BG285" s="402"/>
      <c r="BH285" s="402"/>
      <c r="BI285" s="402"/>
      <c r="BJ285" s="402"/>
      <c r="BK285" s="402"/>
      <c r="BL285" s="402"/>
      <c r="BM285" s="402"/>
      <c r="BN285" s="402"/>
    </row>
    <row r="286" spans="1:66" s="404" customFormat="1">
      <c r="A286" s="389"/>
      <c r="B286" s="389"/>
      <c r="C286" s="389"/>
      <c r="D286" s="399"/>
      <c r="E286" s="389"/>
      <c r="F286" s="399"/>
      <c r="G286" s="399"/>
      <c r="H286" s="399"/>
      <c r="I286" s="399"/>
      <c r="J286" s="399"/>
      <c r="K286" s="399"/>
      <c r="L286" s="395"/>
      <c r="M286" s="391"/>
      <c r="N286" s="392"/>
      <c r="O286" s="392"/>
      <c r="P286" s="392"/>
      <c r="Q286" s="392"/>
      <c r="R286" s="392"/>
      <c r="S286" s="392"/>
      <c r="T286" s="392"/>
      <c r="U286" s="392"/>
      <c r="V286" s="447"/>
      <c r="W286" s="399"/>
      <c r="X286" s="401"/>
      <c r="Y286" s="401"/>
      <c r="Z286" s="401"/>
      <c r="AA286" s="401"/>
      <c r="AB286" s="401"/>
      <c r="AC286" s="401"/>
      <c r="AD286" s="401"/>
      <c r="AE286" s="401"/>
      <c r="AF286" s="402"/>
      <c r="AG286" s="402"/>
      <c r="AH286" s="402"/>
      <c r="AI286" s="402"/>
      <c r="AJ286" s="402"/>
      <c r="AK286" s="402"/>
      <c r="AL286" s="402"/>
      <c r="AM286" s="402"/>
      <c r="AN286" s="402"/>
      <c r="AO286" s="402"/>
      <c r="AP286" s="402"/>
      <c r="AQ286" s="402"/>
      <c r="AR286" s="402"/>
      <c r="AS286" s="402"/>
      <c r="AT286" s="402"/>
      <c r="AU286" s="402"/>
      <c r="AV286" s="402"/>
      <c r="AW286" s="402"/>
      <c r="AX286" s="402"/>
      <c r="AY286" s="402"/>
      <c r="AZ286" s="402"/>
      <c r="BA286" s="402"/>
      <c r="BB286" s="402"/>
      <c r="BC286" s="402"/>
      <c r="BD286" s="402"/>
      <c r="BE286" s="402"/>
      <c r="BF286" s="402"/>
      <c r="BG286" s="402"/>
      <c r="BH286" s="402"/>
      <c r="BI286" s="402"/>
      <c r="BJ286" s="402"/>
      <c r="BK286" s="402"/>
      <c r="BL286" s="402"/>
      <c r="BM286" s="402"/>
      <c r="BN286" s="402"/>
    </row>
    <row r="287" spans="1:66" s="404" customFormat="1">
      <c r="A287" s="389"/>
      <c r="B287" s="389"/>
      <c r="C287" s="389"/>
      <c r="D287" s="399"/>
      <c r="E287" s="389"/>
      <c r="F287" s="399"/>
      <c r="G287" s="399"/>
      <c r="H287" s="399"/>
      <c r="I287" s="399"/>
      <c r="J287" s="399"/>
      <c r="K287" s="399"/>
      <c r="L287" s="395"/>
      <c r="M287" s="391"/>
      <c r="N287" s="392"/>
      <c r="O287" s="392"/>
      <c r="P287" s="392"/>
      <c r="Q287" s="392"/>
      <c r="R287" s="392"/>
      <c r="S287" s="392"/>
      <c r="T287" s="392"/>
      <c r="U287" s="392"/>
      <c r="V287" s="447"/>
      <c r="W287" s="399"/>
      <c r="X287" s="401"/>
      <c r="Y287" s="401"/>
      <c r="Z287" s="401"/>
      <c r="AA287" s="401"/>
      <c r="AB287" s="401"/>
      <c r="AC287" s="401"/>
      <c r="AD287" s="401"/>
      <c r="AE287" s="401"/>
      <c r="AF287" s="402"/>
      <c r="AG287" s="402"/>
      <c r="AH287" s="402"/>
      <c r="AI287" s="402"/>
      <c r="AJ287" s="402"/>
      <c r="AK287" s="402"/>
      <c r="AL287" s="402"/>
      <c r="AM287" s="402"/>
      <c r="AN287" s="402"/>
      <c r="AO287" s="402"/>
      <c r="AP287" s="402"/>
      <c r="AQ287" s="402"/>
      <c r="AR287" s="402"/>
      <c r="AS287" s="402"/>
      <c r="AT287" s="402"/>
      <c r="AU287" s="402"/>
      <c r="AV287" s="402"/>
      <c r="AW287" s="402"/>
      <c r="AX287" s="402"/>
      <c r="AY287" s="402"/>
      <c r="AZ287" s="402"/>
      <c r="BA287" s="402"/>
      <c r="BB287" s="402"/>
      <c r="BC287" s="402"/>
      <c r="BD287" s="402"/>
      <c r="BE287" s="402"/>
      <c r="BF287" s="402"/>
      <c r="BG287" s="402"/>
      <c r="BH287" s="402"/>
      <c r="BI287" s="402"/>
      <c r="BJ287" s="402"/>
      <c r="BK287" s="402"/>
      <c r="BL287" s="402"/>
      <c r="BM287" s="402"/>
      <c r="BN287" s="402"/>
    </row>
    <row r="288" spans="1:66" s="404" customFormat="1">
      <c r="A288" s="389"/>
      <c r="B288" s="389"/>
      <c r="C288" s="389"/>
      <c r="D288" s="399"/>
      <c r="E288" s="389"/>
      <c r="F288" s="399"/>
      <c r="G288" s="399"/>
      <c r="H288" s="399"/>
      <c r="I288" s="399"/>
      <c r="J288" s="399"/>
      <c r="K288" s="399"/>
      <c r="L288" s="395"/>
      <c r="M288" s="391"/>
      <c r="N288" s="392"/>
      <c r="O288" s="392"/>
      <c r="P288" s="392"/>
      <c r="Q288" s="392"/>
      <c r="R288" s="392"/>
      <c r="S288" s="392"/>
      <c r="T288" s="392"/>
      <c r="U288" s="392"/>
      <c r="V288" s="447"/>
      <c r="W288" s="399"/>
      <c r="X288" s="401"/>
      <c r="Y288" s="401"/>
      <c r="Z288" s="401"/>
      <c r="AA288" s="401"/>
      <c r="AB288" s="401"/>
      <c r="AC288" s="401"/>
      <c r="AD288" s="401"/>
      <c r="AE288" s="401"/>
      <c r="AF288" s="402"/>
      <c r="AG288" s="402"/>
      <c r="AH288" s="402"/>
      <c r="AI288" s="402"/>
      <c r="AJ288" s="402"/>
      <c r="AK288" s="402"/>
      <c r="AL288" s="402"/>
      <c r="AM288" s="402"/>
      <c r="AN288" s="402"/>
      <c r="AO288" s="402"/>
      <c r="AP288" s="402"/>
      <c r="AQ288" s="402"/>
      <c r="AR288" s="402"/>
      <c r="AS288" s="402"/>
      <c r="AT288" s="402"/>
      <c r="AU288" s="402"/>
      <c r="AV288" s="402"/>
      <c r="AW288" s="402"/>
      <c r="AX288" s="402"/>
      <c r="AY288" s="402"/>
      <c r="AZ288" s="402"/>
      <c r="BA288" s="402"/>
      <c r="BB288" s="402"/>
      <c r="BC288" s="402"/>
      <c r="BD288" s="402"/>
      <c r="BE288" s="402"/>
      <c r="BF288" s="402"/>
      <c r="BG288" s="402"/>
      <c r="BH288" s="402"/>
      <c r="BI288" s="402"/>
      <c r="BJ288" s="402"/>
      <c r="BK288" s="402"/>
      <c r="BL288" s="402"/>
      <c r="BM288" s="402"/>
      <c r="BN288" s="402"/>
    </row>
    <row r="289" spans="1:66" s="404" customFormat="1">
      <c r="A289" s="389"/>
      <c r="B289" s="389"/>
      <c r="C289" s="389"/>
      <c r="D289" s="399"/>
      <c r="E289" s="389"/>
      <c r="F289" s="399"/>
      <c r="G289" s="399"/>
      <c r="H289" s="399"/>
      <c r="I289" s="399"/>
      <c r="J289" s="399"/>
      <c r="K289" s="399"/>
      <c r="L289" s="395"/>
      <c r="M289" s="391"/>
      <c r="N289" s="392"/>
      <c r="O289" s="392"/>
      <c r="P289" s="392"/>
      <c r="Q289" s="392"/>
      <c r="R289" s="392"/>
      <c r="S289" s="392"/>
      <c r="T289" s="392"/>
      <c r="U289" s="392"/>
      <c r="V289" s="447"/>
      <c r="W289" s="399"/>
      <c r="X289" s="401"/>
      <c r="Y289" s="401"/>
      <c r="Z289" s="401"/>
      <c r="AA289" s="401"/>
      <c r="AB289" s="401"/>
      <c r="AC289" s="401"/>
      <c r="AD289" s="401"/>
      <c r="AE289" s="401"/>
      <c r="AF289" s="402"/>
      <c r="AG289" s="402"/>
      <c r="AH289" s="402"/>
      <c r="AI289" s="402"/>
      <c r="AJ289" s="402"/>
      <c r="AK289" s="402"/>
      <c r="AL289" s="402"/>
      <c r="AM289" s="402"/>
      <c r="AN289" s="402"/>
      <c r="AO289" s="402"/>
      <c r="AP289" s="402"/>
      <c r="AQ289" s="402"/>
      <c r="AR289" s="402"/>
      <c r="AS289" s="402"/>
      <c r="AT289" s="402"/>
      <c r="AU289" s="402"/>
      <c r="AV289" s="402"/>
      <c r="AW289" s="402"/>
      <c r="AX289" s="402"/>
      <c r="AY289" s="402"/>
      <c r="AZ289" s="402"/>
      <c r="BA289" s="402"/>
      <c r="BB289" s="402"/>
      <c r="BC289" s="402"/>
      <c r="BD289" s="402"/>
      <c r="BE289" s="402"/>
      <c r="BF289" s="402"/>
      <c r="BG289" s="402"/>
      <c r="BH289" s="402"/>
      <c r="BI289" s="402"/>
      <c r="BJ289" s="402"/>
      <c r="BK289" s="402"/>
      <c r="BL289" s="402"/>
      <c r="BM289" s="402"/>
      <c r="BN289" s="402"/>
    </row>
    <row r="290" spans="1:66" s="404" customFormat="1">
      <c r="A290" s="389"/>
      <c r="B290" s="389"/>
      <c r="C290" s="389"/>
      <c r="D290" s="399"/>
      <c r="E290" s="389"/>
      <c r="F290" s="399"/>
      <c r="G290" s="399"/>
      <c r="H290" s="399"/>
      <c r="I290" s="399"/>
      <c r="J290" s="399"/>
      <c r="K290" s="399"/>
      <c r="L290" s="395"/>
      <c r="M290" s="391"/>
      <c r="N290" s="392"/>
      <c r="O290" s="392"/>
      <c r="P290" s="392"/>
      <c r="Q290" s="392"/>
      <c r="R290" s="392"/>
      <c r="S290" s="392"/>
      <c r="T290" s="392"/>
      <c r="U290" s="392"/>
      <c r="V290" s="447"/>
      <c r="W290" s="399"/>
      <c r="X290" s="401"/>
      <c r="Y290" s="401"/>
      <c r="Z290" s="401"/>
      <c r="AA290" s="401"/>
      <c r="AB290" s="401"/>
      <c r="AC290" s="401"/>
      <c r="AD290" s="401"/>
      <c r="AE290" s="401"/>
      <c r="AF290" s="402"/>
      <c r="AG290" s="402"/>
      <c r="AH290" s="402"/>
      <c r="AI290" s="402"/>
      <c r="AJ290" s="402"/>
      <c r="AK290" s="402"/>
      <c r="AL290" s="402"/>
      <c r="AM290" s="402"/>
      <c r="AN290" s="402"/>
      <c r="AO290" s="402"/>
      <c r="AP290" s="402"/>
      <c r="AQ290" s="402"/>
      <c r="AR290" s="402"/>
      <c r="AS290" s="402"/>
      <c r="AT290" s="402"/>
      <c r="AU290" s="402"/>
      <c r="AV290" s="402"/>
      <c r="AW290" s="402"/>
      <c r="AX290" s="402"/>
      <c r="AY290" s="402"/>
      <c r="AZ290" s="402"/>
      <c r="BA290" s="402"/>
      <c r="BB290" s="402"/>
      <c r="BC290" s="402"/>
      <c r="BD290" s="402"/>
      <c r="BE290" s="402"/>
      <c r="BF290" s="402"/>
      <c r="BG290" s="402"/>
      <c r="BH290" s="402"/>
      <c r="BI290" s="402"/>
      <c r="BJ290" s="402"/>
      <c r="BK290" s="402"/>
      <c r="BL290" s="402"/>
      <c r="BM290" s="402"/>
      <c r="BN290" s="402"/>
    </row>
    <row r="291" spans="1:66" s="404" customFormat="1">
      <c r="A291" s="389"/>
      <c r="B291" s="389"/>
      <c r="C291" s="389"/>
      <c r="D291" s="399"/>
      <c r="E291" s="389"/>
      <c r="F291" s="399"/>
      <c r="G291" s="399"/>
      <c r="H291" s="399"/>
      <c r="I291" s="399"/>
      <c r="J291" s="399"/>
      <c r="K291" s="399"/>
      <c r="L291" s="395"/>
      <c r="M291" s="391"/>
      <c r="N291" s="392"/>
      <c r="O291" s="392"/>
      <c r="P291" s="392"/>
      <c r="Q291" s="392"/>
      <c r="R291" s="392"/>
      <c r="S291" s="392"/>
      <c r="T291" s="392"/>
      <c r="U291" s="392"/>
      <c r="V291" s="447"/>
      <c r="W291" s="399"/>
      <c r="X291" s="401"/>
      <c r="Y291" s="401"/>
      <c r="Z291" s="401"/>
      <c r="AA291" s="401"/>
      <c r="AB291" s="401"/>
      <c r="AC291" s="401"/>
      <c r="AD291" s="401"/>
      <c r="AE291" s="401"/>
      <c r="AF291" s="402"/>
      <c r="AG291" s="402"/>
      <c r="AH291" s="402"/>
      <c r="AI291" s="402"/>
      <c r="AJ291" s="402"/>
      <c r="AK291" s="402"/>
      <c r="AL291" s="402"/>
      <c r="AM291" s="402"/>
      <c r="AN291" s="402"/>
      <c r="AO291" s="402"/>
      <c r="AP291" s="402"/>
      <c r="AQ291" s="402"/>
      <c r="AR291" s="402"/>
      <c r="AS291" s="402"/>
      <c r="AT291" s="402"/>
      <c r="AU291" s="402"/>
      <c r="AV291" s="402"/>
      <c r="AW291" s="402"/>
      <c r="AX291" s="402"/>
      <c r="AY291" s="402"/>
      <c r="AZ291" s="402"/>
      <c r="BA291" s="402"/>
      <c r="BB291" s="402"/>
      <c r="BC291" s="402"/>
      <c r="BD291" s="402"/>
      <c r="BE291" s="402"/>
      <c r="BF291" s="402"/>
      <c r="BG291" s="402"/>
      <c r="BH291" s="402"/>
      <c r="BI291" s="402"/>
      <c r="BJ291" s="402"/>
      <c r="BK291" s="402"/>
      <c r="BL291" s="402"/>
      <c r="BM291" s="402"/>
      <c r="BN291" s="402"/>
    </row>
    <row r="292" spans="1:66" s="404" customFormat="1">
      <c r="A292" s="389"/>
      <c r="B292" s="389"/>
      <c r="C292" s="389"/>
      <c r="D292" s="399"/>
      <c r="E292" s="389"/>
      <c r="F292" s="399"/>
      <c r="G292" s="399"/>
      <c r="H292" s="399"/>
      <c r="I292" s="399"/>
      <c r="J292" s="399"/>
      <c r="K292" s="399"/>
      <c r="L292" s="395"/>
      <c r="M292" s="391"/>
      <c r="N292" s="392"/>
      <c r="O292" s="392"/>
      <c r="P292" s="392"/>
      <c r="Q292" s="392"/>
      <c r="R292" s="392"/>
      <c r="S292" s="392"/>
      <c r="T292" s="392"/>
      <c r="U292" s="392"/>
      <c r="V292" s="447"/>
      <c r="W292" s="399"/>
      <c r="X292" s="401"/>
      <c r="Y292" s="401"/>
      <c r="Z292" s="401"/>
      <c r="AA292" s="401"/>
      <c r="AB292" s="401"/>
      <c r="AC292" s="401"/>
      <c r="AD292" s="401"/>
      <c r="AE292" s="401"/>
      <c r="AF292" s="402"/>
      <c r="AG292" s="402"/>
      <c r="AH292" s="402"/>
      <c r="AI292" s="402"/>
      <c r="AJ292" s="402"/>
      <c r="AK292" s="402"/>
      <c r="AL292" s="402"/>
      <c r="AM292" s="402"/>
      <c r="AN292" s="402"/>
      <c r="AO292" s="402"/>
      <c r="AP292" s="402"/>
      <c r="AQ292" s="402"/>
      <c r="AR292" s="402"/>
      <c r="AS292" s="402"/>
      <c r="AT292" s="402"/>
      <c r="AU292" s="402"/>
      <c r="AV292" s="402"/>
      <c r="AW292" s="402"/>
      <c r="AX292" s="402"/>
      <c r="AY292" s="402"/>
      <c r="AZ292" s="402"/>
      <c r="BA292" s="402"/>
      <c r="BB292" s="402"/>
      <c r="BC292" s="402"/>
      <c r="BD292" s="402"/>
      <c r="BE292" s="402"/>
      <c r="BF292" s="402"/>
      <c r="BG292" s="402"/>
      <c r="BH292" s="402"/>
      <c r="BI292" s="402"/>
      <c r="BJ292" s="402"/>
      <c r="BK292" s="402"/>
      <c r="BL292" s="402"/>
      <c r="BM292" s="402"/>
      <c r="BN292" s="402"/>
    </row>
    <row r="293" spans="1:66" s="404" customFormat="1">
      <c r="A293" s="389"/>
      <c r="B293" s="389"/>
      <c r="C293" s="389"/>
      <c r="D293" s="399"/>
      <c r="E293" s="389"/>
      <c r="F293" s="399"/>
      <c r="G293" s="399"/>
      <c r="H293" s="399"/>
      <c r="I293" s="399"/>
      <c r="J293" s="399"/>
      <c r="K293" s="399"/>
      <c r="L293" s="395"/>
      <c r="M293" s="391"/>
      <c r="N293" s="392"/>
      <c r="O293" s="392"/>
      <c r="P293" s="392"/>
      <c r="Q293" s="392"/>
      <c r="R293" s="392"/>
      <c r="S293" s="392"/>
      <c r="T293" s="392"/>
      <c r="U293" s="392"/>
      <c r="V293" s="447"/>
      <c r="W293" s="399"/>
      <c r="X293" s="401"/>
      <c r="Y293" s="401"/>
      <c r="Z293" s="401"/>
      <c r="AA293" s="401"/>
      <c r="AB293" s="401"/>
      <c r="AC293" s="401"/>
      <c r="AD293" s="401"/>
      <c r="AE293" s="401"/>
      <c r="AF293" s="402"/>
      <c r="AG293" s="402"/>
      <c r="AH293" s="402"/>
      <c r="AI293" s="402"/>
      <c r="AJ293" s="402"/>
      <c r="AK293" s="402"/>
      <c r="AL293" s="402"/>
      <c r="AM293" s="402"/>
      <c r="AN293" s="402"/>
      <c r="AO293" s="402"/>
      <c r="AP293" s="402"/>
      <c r="AQ293" s="402"/>
      <c r="AR293" s="402"/>
      <c r="AS293" s="402"/>
      <c r="AT293" s="402"/>
      <c r="AU293" s="402"/>
      <c r="AV293" s="402"/>
      <c r="AW293" s="402"/>
      <c r="AX293" s="402"/>
      <c r="AY293" s="402"/>
      <c r="AZ293" s="402"/>
      <c r="BA293" s="402"/>
      <c r="BB293" s="402"/>
      <c r="BC293" s="402"/>
      <c r="BD293" s="402"/>
      <c r="BE293" s="402"/>
      <c r="BF293" s="402"/>
      <c r="BG293" s="402"/>
      <c r="BH293" s="402"/>
      <c r="BI293" s="402"/>
      <c r="BJ293" s="402"/>
      <c r="BK293" s="402"/>
      <c r="BL293" s="402"/>
      <c r="BM293" s="402"/>
      <c r="BN293" s="402"/>
    </row>
    <row r="294" spans="1:66" s="404" customFormat="1">
      <c r="A294" s="389"/>
      <c r="B294" s="389"/>
      <c r="C294" s="389"/>
      <c r="D294" s="399"/>
      <c r="E294" s="389"/>
      <c r="F294" s="399"/>
      <c r="G294" s="399"/>
      <c r="H294" s="399"/>
      <c r="I294" s="399"/>
      <c r="J294" s="399"/>
      <c r="K294" s="399"/>
      <c r="L294" s="395"/>
      <c r="M294" s="391"/>
      <c r="N294" s="392"/>
      <c r="O294" s="392"/>
      <c r="P294" s="392"/>
      <c r="Q294" s="392"/>
      <c r="R294" s="392"/>
      <c r="S294" s="392"/>
      <c r="T294" s="392"/>
      <c r="U294" s="392"/>
      <c r="V294" s="447"/>
      <c r="W294" s="399"/>
      <c r="X294" s="401"/>
      <c r="Y294" s="401"/>
      <c r="Z294" s="401"/>
      <c r="AA294" s="401"/>
      <c r="AB294" s="401"/>
      <c r="AC294" s="401"/>
      <c r="AD294" s="401"/>
      <c r="AE294" s="401"/>
      <c r="AF294" s="402"/>
      <c r="AG294" s="402"/>
      <c r="AH294" s="402"/>
      <c r="AI294" s="402"/>
      <c r="AJ294" s="402"/>
      <c r="AK294" s="402"/>
      <c r="AL294" s="402"/>
      <c r="AM294" s="402"/>
      <c r="AN294" s="402"/>
      <c r="AO294" s="402"/>
      <c r="AP294" s="402"/>
      <c r="AQ294" s="402"/>
      <c r="AR294" s="402"/>
      <c r="AS294" s="402"/>
      <c r="AT294" s="402"/>
      <c r="AU294" s="402"/>
      <c r="AV294" s="402"/>
      <c r="AW294" s="402"/>
      <c r="AX294" s="402"/>
      <c r="AY294" s="402"/>
      <c r="AZ294" s="402"/>
      <c r="BA294" s="402"/>
      <c r="BB294" s="402"/>
      <c r="BC294" s="402"/>
      <c r="BD294" s="402"/>
      <c r="BE294" s="402"/>
      <c r="BF294" s="402"/>
      <c r="BG294" s="402"/>
      <c r="BH294" s="402"/>
      <c r="BI294" s="402"/>
      <c r="BJ294" s="402"/>
      <c r="BK294" s="402"/>
      <c r="BL294" s="402"/>
      <c r="BM294" s="402"/>
      <c r="BN294" s="402"/>
    </row>
    <row r="295" spans="1:66" s="404" customFormat="1">
      <c r="A295" s="389"/>
      <c r="B295" s="389"/>
      <c r="C295" s="389"/>
      <c r="D295" s="399"/>
      <c r="E295" s="389"/>
      <c r="F295" s="399"/>
      <c r="G295" s="399"/>
      <c r="H295" s="399"/>
      <c r="I295" s="399"/>
      <c r="J295" s="399"/>
      <c r="K295" s="399"/>
      <c r="L295" s="395"/>
      <c r="M295" s="391"/>
      <c r="N295" s="392"/>
      <c r="O295" s="392"/>
      <c r="P295" s="392"/>
      <c r="Q295" s="392"/>
      <c r="R295" s="392"/>
      <c r="S295" s="392"/>
      <c r="T295" s="392"/>
      <c r="U295" s="392"/>
      <c r="V295" s="447"/>
      <c r="W295" s="399"/>
      <c r="X295" s="401"/>
      <c r="Y295" s="401"/>
      <c r="Z295" s="401"/>
      <c r="AA295" s="401"/>
      <c r="AB295" s="401"/>
      <c r="AC295" s="401"/>
      <c r="AD295" s="401"/>
      <c r="AE295" s="401"/>
      <c r="AF295" s="402"/>
      <c r="AG295" s="402"/>
      <c r="AH295" s="402"/>
      <c r="AI295" s="402"/>
      <c r="AJ295" s="402"/>
      <c r="AK295" s="402"/>
      <c r="AL295" s="402"/>
      <c r="AM295" s="402"/>
      <c r="AN295" s="402"/>
      <c r="AO295" s="402"/>
      <c r="AP295" s="402"/>
      <c r="AQ295" s="402"/>
      <c r="AR295" s="402"/>
      <c r="AS295" s="402"/>
      <c r="AT295" s="402"/>
      <c r="AU295" s="402"/>
      <c r="AV295" s="402"/>
      <c r="AW295" s="402"/>
      <c r="AX295" s="402"/>
      <c r="AY295" s="402"/>
      <c r="AZ295" s="402"/>
      <c r="BA295" s="402"/>
      <c r="BB295" s="402"/>
      <c r="BC295" s="402"/>
      <c r="BD295" s="402"/>
      <c r="BE295" s="402"/>
      <c r="BF295" s="402"/>
      <c r="BG295" s="402"/>
      <c r="BH295" s="402"/>
      <c r="BI295" s="402"/>
      <c r="BJ295" s="402"/>
      <c r="BK295" s="402"/>
      <c r="BL295" s="402"/>
      <c r="BM295" s="402"/>
      <c r="BN295" s="402"/>
    </row>
    <row r="296" spans="1:66" s="404" customFormat="1">
      <c r="A296" s="389"/>
      <c r="B296" s="389"/>
      <c r="C296" s="389"/>
      <c r="D296" s="399"/>
      <c r="E296" s="389"/>
      <c r="F296" s="399"/>
      <c r="G296" s="399"/>
      <c r="H296" s="399"/>
      <c r="I296" s="399"/>
      <c r="J296" s="399"/>
      <c r="K296" s="399"/>
      <c r="L296" s="395"/>
      <c r="M296" s="391"/>
      <c r="N296" s="392"/>
      <c r="O296" s="392"/>
      <c r="P296" s="392"/>
      <c r="Q296" s="392"/>
      <c r="R296" s="392"/>
      <c r="S296" s="392"/>
      <c r="T296" s="392"/>
      <c r="U296" s="392"/>
      <c r="V296" s="447"/>
      <c r="W296" s="399"/>
      <c r="X296" s="401"/>
      <c r="Y296" s="401"/>
      <c r="Z296" s="401"/>
      <c r="AA296" s="401"/>
      <c r="AB296" s="401"/>
      <c r="AC296" s="401"/>
      <c r="AD296" s="401"/>
      <c r="AE296" s="401"/>
      <c r="AF296" s="402"/>
      <c r="AG296" s="402"/>
      <c r="AH296" s="402"/>
      <c r="AI296" s="402"/>
      <c r="AJ296" s="402"/>
      <c r="AK296" s="402"/>
      <c r="AL296" s="402"/>
      <c r="AM296" s="402"/>
      <c r="AN296" s="402"/>
      <c r="AO296" s="402"/>
      <c r="AP296" s="402"/>
      <c r="AQ296" s="402"/>
      <c r="AR296" s="402"/>
      <c r="AS296" s="402"/>
      <c r="AT296" s="402"/>
      <c r="AU296" s="402"/>
      <c r="AV296" s="402"/>
      <c r="AW296" s="402"/>
      <c r="AX296" s="402"/>
      <c r="AY296" s="402"/>
      <c r="AZ296" s="402"/>
      <c r="BA296" s="402"/>
      <c r="BB296" s="402"/>
      <c r="BC296" s="402"/>
      <c r="BD296" s="402"/>
      <c r="BE296" s="402"/>
      <c r="BF296" s="402"/>
      <c r="BG296" s="402"/>
      <c r="BH296" s="402"/>
      <c r="BI296" s="402"/>
      <c r="BJ296" s="402"/>
      <c r="BK296" s="402"/>
      <c r="BL296" s="402"/>
      <c r="BM296" s="402"/>
      <c r="BN296" s="402"/>
    </row>
    <row r="297" spans="1:66" s="404" customFormat="1">
      <c r="A297" s="389"/>
      <c r="B297" s="389"/>
      <c r="C297" s="389"/>
      <c r="D297" s="399"/>
      <c r="E297" s="389"/>
      <c r="F297" s="399"/>
      <c r="G297" s="399"/>
      <c r="H297" s="399"/>
      <c r="I297" s="399"/>
      <c r="J297" s="399"/>
      <c r="K297" s="399"/>
      <c r="L297" s="395"/>
      <c r="M297" s="391"/>
      <c r="N297" s="392"/>
      <c r="O297" s="392"/>
      <c r="P297" s="392"/>
      <c r="Q297" s="392"/>
      <c r="R297" s="392"/>
      <c r="S297" s="392"/>
      <c r="T297" s="392"/>
      <c r="U297" s="392"/>
      <c r="V297" s="447"/>
      <c r="W297" s="399"/>
      <c r="X297" s="401"/>
      <c r="Y297" s="401"/>
      <c r="Z297" s="401"/>
      <c r="AA297" s="401"/>
      <c r="AB297" s="401"/>
      <c r="AC297" s="401"/>
      <c r="AD297" s="401"/>
      <c r="AE297" s="401"/>
      <c r="AF297" s="402"/>
      <c r="AG297" s="402"/>
      <c r="AH297" s="402"/>
      <c r="AI297" s="402"/>
      <c r="AJ297" s="402"/>
      <c r="AK297" s="402"/>
      <c r="AL297" s="402"/>
      <c r="AM297" s="402"/>
      <c r="AN297" s="402"/>
      <c r="AO297" s="402"/>
      <c r="AP297" s="402"/>
      <c r="AQ297" s="402"/>
      <c r="AR297" s="402"/>
      <c r="AS297" s="402"/>
      <c r="AT297" s="402"/>
      <c r="AU297" s="402"/>
      <c r="AV297" s="402"/>
      <c r="AW297" s="402"/>
      <c r="AX297" s="402"/>
      <c r="AY297" s="402"/>
      <c r="AZ297" s="402"/>
      <c r="BA297" s="402"/>
      <c r="BB297" s="402"/>
      <c r="BC297" s="402"/>
      <c r="BD297" s="402"/>
      <c r="BE297" s="402"/>
      <c r="BF297" s="402"/>
      <c r="BG297" s="402"/>
      <c r="BH297" s="402"/>
      <c r="BI297" s="402"/>
      <c r="BJ297" s="402"/>
      <c r="BK297" s="402"/>
      <c r="BL297" s="402"/>
      <c r="BM297" s="402"/>
      <c r="BN297" s="402"/>
    </row>
    <row r="298" spans="1:66" s="404" customFormat="1">
      <c r="A298" s="389"/>
      <c r="B298" s="389"/>
      <c r="C298" s="389"/>
      <c r="D298" s="399"/>
      <c r="E298" s="389"/>
      <c r="F298" s="399"/>
      <c r="G298" s="399"/>
      <c r="H298" s="399"/>
      <c r="I298" s="399"/>
      <c r="J298" s="399"/>
      <c r="K298" s="399"/>
      <c r="L298" s="395"/>
      <c r="M298" s="391"/>
      <c r="N298" s="392"/>
      <c r="O298" s="392"/>
      <c r="P298" s="392"/>
      <c r="Q298" s="392"/>
      <c r="R298" s="392"/>
      <c r="S298" s="392"/>
      <c r="T298" s="392"/>
      <c r="U298" s="392"/>
      <c r="V298" s="447"/>
      <c r="W298" s="399"/>
      <c r="X298" s="401"/>
      <c r="Y298" s="401"/>
      <c r="Z298" s="401"/>
      <c r="AA298" s="401"/>
      <c r="AB298" s="401"/>
      <c r="AC298" s="401"/>
      <c r="AD298" s="401"/>
      <c r="AE298" s="401"/>
      <c r="AF298" s="402"/>
      <c r="AG298" s="402"/>
      <c r="AH298" s="402"/>
      <c r="AI298" s="402"/>
      <c r="AJ298" s="402"/>
      <c r="AK298" s="402"/>
      <c r="AL298" s="402"/>
      <c r="AM298" s="402"/>
      <c r="AN298" s="402"/>
      <c r="AO298" s="402"/>
      <c r="AP298" s="402"/>
      <c r="AQ298" s="402"/>
      <c r="AR298" s="402"/>
      <c r="AS298" s="402"/>
      <c r="AT298" s="402"/>
      <c r="AU298" s="402"/>
      <c r="AV298" s="402"/>
      <c r="AW298" s="402"/>
      <c r="AX298" s="402"/>
      <c r="AY298" s="402"/>
      <c r="AZ298" s="402"/>
      <c r="BA298" s="402"/>
      <c r="BB298" s="402"/>
      <c r="BC298" s="402"/>
      <c r="BD298" s="402"/>
      <c r="BE298" s="402"/>
      <c r="BF298" s="402"/>
      <c r="BG298" s="402"/>
      <c r="BH298" s="402"/>
      <c r="BI298" s="402"/>
      <c r="BJ298" s="402"/>
      <c r="BK298" s="402"/>
      <c r="BL298" s="402"/>
      <c r="BM298" s="402"/>
      <c r="BN298" s="402"/>
    </row>
    <row r="299" spans="1:66" s="404" customFormat="1">
      <c r="A299" s="389"/>
      <c r="B299" s="389"/>
      <c r="C299" s="389"/>
      <c r="D299" s="399"/>
      <c r="E299" s="389"/>
      <c r="F299" s="399"/>
      <c r="G299" s="399"/>
      <c r="H299" s="399"/>
      <c r="I299" s="399"/>
      <c r="J299" s="399"/>
      <c r="K299" s="399"/>
      <c r="L299" s="395"/>
      <c r="M299" s="391"/>
      <c r="N299" s="392"/>
      <c r="O299" s="392"/>
      <c r="P299" s="392"/>
      <c r="Q299" s="392"/>
      <c r="R299" s="392"/>
      <c r="S299" s="392"/>
      <c r="T299" s="392"/>
      <c r="U299" s="392"/>
      <c r="V299" s="447"/>
      <c r="W299" s="399"/>
      <c r="X299" s="401"/>
      <c r="Y299" s="401"/>
      <c r="Z299" s="401"/>
      <c r="AA299" s="401"/>
      <c r="AB299" s="401"/>
      <c r="AC299" s="401"/>
      <c r="AD299" s="401"/>
      <c r="AE299" s="401"/>
      <c r="AF299" s="402"/>
      <c r="AG299" s="402"/>
      <c r="AH299" s="402"/>
      <c r="AI299" s="402"/>
      <c r="AJ299" s="402"/>
      <c r="AK299" s="402"/>
      <c r="AL299" s="402"/>
      <c r="AM299" s="402"/>
      <c r="AN299" s="402"/>
      <c r="AO299" s="402"/>
      <c r="AP299" s="402"/>
      <c r="AQ299" s="402"/>
      <c r="AR299" s="402"/>
      <c r="AS299" s="402"/>
      <c r="AT299" s="402"/>
      <c r="AU299" s="402"/>
      <c r="AV299" s="402"/>
      <c r="AW299" s="402"/>
      <c r="AX299" s="402"/>
      <c r="AY299" s="402"/>
      <c r="AZ299" s="402"/>
      <c r="BA299" s="402"/>
      <c r="BB299" s="402"/>
      <c r="BC299" s="402"/>
      <c r="BD299" s="402"/>
      <c r="BE299" s="402"/>
      <c r="BF299" s="402"/>
      <c r="BG299" s="402"/>
      <c r="BH299" s="402"/>
      <c r="BI299" s="402"/>
      <c r="BJ299" s="402"/>
      <c r="BK299" s="402"/>
      <c r="BL299" s="402"/>
      <c r="BM299" s="402"/>
      <c r="BN299" s="402"/>
    </row>
    <row r="300" spans="1:66" s="404" customFormat="1">
      <c r="A300" s="389"/>
      <c r="B300" s="389"/>
      <c r="C300" s="389"/>
      <c r="D300" s="399"/>
      <c r="E300" s="389"/>
      <c r="F300" s="399"/>
      <c r="G300" s="399"/>
      <c r="H300" s="399"/>
      <c r="I300" s="399"/>
      <c r="J300" s="399"/>
      <c r="K300" s="399"/>
      <c r="L300" s="395"/>
      <c r="M300" s="391"/>
      <c r="N300" s="392"/>
      <c r="O300" s="392"/>
      <c r="P300" s="392"/>
      <c r="Q300" s="392"/>
      <c r="R300" s="392"/>
      <c r="S300" s="392"/>
      <c r="T300" s="392"/>
      <c r="U300" s="392"/>
      <c r="V300" s="447"/>
      <c r="W300" s="399"/>
      <c r="X300" s="401"/>
      <c r="Y300" s="401"/>
      <c r="Z300" s="401"/>
      <c r="AA300" s="401"/>
      <c r="AB300" s="401"/>
      <c r="AC300" s="401"/>
      <c r="AD300" s="401"/>
      <c r="AE300" s="401"/>
      <c r="AF300" s="402"/>
      <c r="AG300" s="402"/>
      <c r="AH300" s="402"/>
      <c r="AI300" s="402"/>
      <c r="AJ300" s="402"/>
      <c r="AK300" s="402"/>
      <c r="AL300" s="402"/>
      <c r="AM300" s="402"/>
      <c r="AN300" s="402"/>
      <c r="AO300" s="402"/>
      <c r="AP300" s="402"/>
      <c r="AQ300" s="402"/>
      <c r="AR300" s="402"/>
      <c r="AS300" s="402"/>
      <c r="AT300" s="402"/>
      <c r="AU300" s="402"/>
      <c r="AV300" s="402"/>
      <c r="AW300" s="402"/>
      <c r="AX300" s="402"/>
      <c r="AY300" s="402"/>
      <c r="AZ300" s="402"/>
      <c r="BA300" s="402"/>
      <c r="BB300" s="402"/>
      <c r="BC300" s="402"/>
      <c r="BD300" s="402"/>
      <c r="BE300" s="402"/>
      <c r="BF300" s="402"/>
      <c r="BG300" s="402"/>
      <c r="BH300" s="402"/>
      <c r="BI300" s="402"/>
      <c r="BJ300" s="402"/>
      <c r="BK300" s="402"/>
      <c r="BL300" s="402"/>
      <c r="BM300" s="402"/>
      <c r="BN300" s="402"/>
    </row>
    <row r="301" spans="1:66" s="404" customFormat="1">
      <c r="A301" s="389"/>
      <c r="B301" s="389"/>
      <c r="C301" s="389"/>
      <c r="D301" s="399"/>
      <c r="E301" s="389"/>
      <c r="F301" s="399"/>
      <c r="G301" s="399"/>
      <c r="H301" s="399"/>
      <c r="I301" s="399"/>
      <c r="J301" s="399"/>
      <c r="K301" s="399"/>
      <c r="L301" s="395"/>
      <c r="M301" s="391"/>
      <c r="N301" s="392"/>
      <c r="O301" s="392"/>
      <c r="P301" s="392"/>
      <c r="Q301" s="392"/>
      <c r="R301" s="392"/>
      <c r="S301" s="392"/>
      <c r="T301" s="392"/>
      <c r="U301" s="392"/>
      <c r="V301" s="447"/>
      <c r="W301" s="399"/>
      <c r="X301" s="401"/>
      <c r="Y301" s="401"/>
      <c r="Z301" s="401"/>
      <c r="AA301" s="401"/>
      <c r="AB301" s="401"/>
      <c r="AC301" s="401"/>
      <c r="AD301" s="401"/>
      <c r="AE301" s="401"/>
      <c r="AF301" s="402"/>
      <c r="AG301" s="402"/>
      <c r="AH301" s="402"/>
      <c r="AI301" s="402"/>
      <c r="AJ301" s="402"/>
      <c r="AK301" s="402"/>
      <c r="AL301" s="402"/>
      <c r="AM301" s="402"/>
      <c r="AN301" s="402"/>
      <c r="AO301" s="402"/>
      <c r="AP301" s="402"/>
      <c r="AQ301" s="402"/>
      <c r="AR301" s="402"/>
      <c r="AS301" s="402"/>
      <c r="AT301" s="402"/>
      <c r="AU301" s="402"/>
      <c r="AV301" s="402"/>
      <c r="AW301" s="402"/>
      <c r="AX301" s="402"/>
      <c r="AY301" s="402"/>
      <c r="AZ301" s="402"/>
      <c r="BA301" s="402"/>
      <c r="BB301" s="402"/>
      <c r="BC301" s="402"/>
      <c r="BD301" s="402"/>
      <c r="BE301" s="402"/>
      <c r="BF301" s="402"/>
      <c r="BG301" s="402"/>
      <c r="BH301" s="402"/>
      <c r="BI301" s="402"/>
      <c r="BJ301" s="402"/>
      <c r="BK301" s="402"/>
      <c r="BL301" s="402"/>
      <c r="BM301" s="402"/>
      <c r="BN301" s="402"/>
    </row>
    <row r="302" spans="1:66" s="404" customFormat="1">
      <c r="A302" s="389"/>
      <c r="B302" s="389"/>
      <c r="C302" s="389"/>
      <c r="D302" s="399"/>
      <c r="E302" s="389"/>
      <c r="F302" s="399"/>
      <c r="G302" s="399"/>
      <c r="H302" s="399"/>
      <c r="I302" s="399"/>
      <c r="J302" s="399"/>
      <c r="K302" s="399"/>
      <c r="L302" s="395"/>
      <c r="M302" s="391"/>
      <c r="N302" s="392"/>
      <c r="O302" s="392"/>
      <c r="P302" s="392"/>
      <c r="Q302" s="392"/>
      <c r="R302" s="392"/>
      <c r="S302" s="392"/>
      <c r="T302" s="392"/>
      <c r="U302" s="392"/>
      <c r="V302" s="447"/>
      <c r="W302" s="399"/>
      <c r="X302" s="401"/>
      <c r="Y302" s="401"/>
      <c r="Z302" s="401"/>
      <c r="AA302" s="401"/>
      <c r="AB302" s="401"/>
      <c r="AC302" s="401"/>
      <c r="AD302" s="401"/>
      <c r="AE302" s="401"/>
      <c r="AF302" s="402"/>
      <c r="AG302" s="402"/>
      <c r="AH302" s="402"/>
      <c r="AI302" s="402"/>
      <c r="AJ302" s="402"/>
      <c r="AK302" s="402"/>
      <c r="AL302" s="402"/>
      <c r="AM302" s="402"/>
      <c r="AN302" s="402"/>
      <c r="AO302" s="402"/>
      <c r="AP302" s="402"/>
      <c r="AQ302" s="402"/>
      <c r="AR302" s="402"/>
      <c r="AS302" s="402"/>
      <c r="AT302" s="402"/>
      <c r="AU302" s="402"/>
      <c r="AV302" s="402"/>
      <c r="AW302" s="402"/>
      <c r="AX302" s="402"/>
      <c r="AY302" s="402"/>
      <c r="AZ302" s="402"/>
      <c r="BA302" s="402"/>
      <c r="BB302" s="402"/>
      <c r="BC302" s="402"/>
      <c r="BD302" s="402"/>
      <c r="BE302" s="402"/>
      <c r="BF302" s="402"/>
      <c r="BG302" s="402"/>
      <c r="BH302" s="402"/>
      <c r="BI302" s="402"/>
      <c r="BJ302" s="402"/>
      <c r="BK302" s="402"/>
      <c r="BL302" s="402"/>
      <c r="BM302" s="402"/>
      <c r="BN302" s="402"/>
    </row>
    <row r="303" spans="1:66" s="404" customFormat="1">
      <c r="A303" s="389"/>
      <c r="B303" s="389"/>
      <c r="C303" s="389"/>
      <c r="D303" s="399"/>
      <c r="E303" s="389"/>
      <c r="F303" s="399"/>
      <c r="G303" s="399"/>
      <c r="H303" s="399"/>
      <c r="I303" s="399"/>
      <c r="J303" s="399"/>
      <c r="K303" s="399"/>
      <c r="L303" s="395"/>
      <c r="M303" s="391"/>
      <c r="N303" s="392"/>
      <c r="O303" s="392"/>
      <c r="P303" s="392"/>
      <c r="Q303" s="392"/>
      <c r="R303" s="392"/>
      <c r="S303" s="392"/>
      <c r="T303" s="392"/>
      <c r="U303" s="392"/>
      <c r="V303" s="447"/>
      <c r="W303" s="399"/>
      <c r="X303" s="401"/>
      <c r="Y303" s="401"/>
      <c r="Z303" s="401"/>
      <c r="AA303" s="401"/>
      <c r="AB303" s="401"/>
      <c r="AC303" s="401"/>
      <c r="AD303" s="401"/>
      <c r="AE303" s="401"/>
      <c r="AF303" s="402"/>
      <c r="AG303" s="402"/>
      <c r="AH303" s="402"/>
      <c r="AI303" s="402"/>
      <c r="AJ303" s="402"/>
      <c r="AK303" s="402"/>
      <c r="AL303" s="402"/>
      <c r="AM303" s="402"/>
      <c r="AN303" s="402"/>
      <c r="AO303" s="402"/>
      <c r="AP303" s="402"/>
      <c r="AQ303" s="402"/>
      <c r="AR303" s="402"/>
      <c r="AS303" s="402"/>
      <c r="AT303" s="402"/>
      <c r="AU303" s="402"/>
      <c r="AV303" s="402"/>
      <c r="AW303" s="402"/>
      <c r="AX303" s="402"/>
      <c r="AY303" s="402"/>
      <c r="AZ303" s="402"/>
      <c r="BA303" s="402"/>
      <c r="BB303" s="402"/>
      <c r="BC303" s="402"/>
      <c r="BD303" s="402"/>
      <c r="BE303" s="402"/>
      <c r="BF303" s="402"/>
      <c r="BG303" s="402"/>
      <c r="BH303" s="402"/>
      <c r="BI303" s="402"/>
      <c r="BJ303" s="402"/>
      <c r="BK303" s="402"/>
      <c r="BL303" s="402"/>
      <c r="BM303" s="402"/>
      <c r="BN303" s="402"/>
    </row>
    <row r="304" spans="1:66" s="404" customFormat="1">
      <c r="A304" s="389"/>
      <c r="B304" s="389"/>
      <c r="C304" s="389"/>
      <c r="D304" s="399"/>
      <c r="E304" s="389"/>
      <c r="F304" s="399"/>
      <c r="G304" s="399"/>
      <c r="H304" s="399"/>
      <c r="I304" s="399"/>
      <c r="J304" s="399"/>
      <c r="K304" s="399"/>
      <c r="L304" s="395"/>
      <c r="M304" s="391"/>
      <c r="N304" s="392"/>
      <c r="O304" s="392"/>
      <c r="P304" s="392"/>
      <c r="Q304" s="392"/>
      <c r="R304" s="392"/>
      <c r="S304" s="392"/>
      <c r="T304" s="392"/>
      <c r="U304" s="392"/>
      <c r="V304" s="447"/>
      <c r="W304" s="399"/>
      <c r="X304" s="401"/>
      <c r="Y304" s="401"/>
      <c r="Z304" s="401"/>
      <c r="AA304" s="401"/>
      <c r="AB304" s="401"/>
      <c r="AC304" s="401"/>
      <c r="AD304" s="401"/>
      <c r="AE304" s="401"/>
      <c r="AF304" s="402"/>
      <c r="AG304" s="402"/>
      <c r="AH304" s="402"/>
      <c r="AI304" s="402"/>
      <c r="AJ304" s="402"/>
      <c r="AK304" s="402"/>
      <c r="AL304" s="402"/>
      <c r="AM304" s="402"/>
      <c r="AN304" s="402"/>
      <c r="AO304" s="402"/>
      <c r="AP304" s="402"/>
      <c r="AQ304" s="402"/>
      <c r="AR304" s="402"/>
      <c r="AS304" s="402"/>
      <c r="AT304" s="402"/>
      <c r="AU304" s="402"/>
      <c r="AV304" s="402"/>
      <c r="AW304" s="402"/>
      <c r="AX304" s="402"/>
      <c r="AY304" s="402"/>
      <c r="AZ304" s="402"/>
      <c r="BA304" s="402"/>
      <c r="BB304" s="402"/>
      <c r="BC304" s="402"/>
      <c r="BD304" s="402"/>
      <c r="BE304" s="402"/>
      <c r="BF304" s="402"/>
      <c r="BG304" s="402"/>
      <c r="BH304" s="402"/>
      <c r="BI304" s="402"/>
      <c r="BJ304" s="402"/>
      <c r="BK304" s="402"/>
      <c r="BL304" s="402"/>
      <c r="BM304" s="402"/>
      <c r="BN304" s="402"/>
    </row>
    <row r="305" spans="1:66" s="404" customFormat="1">
      <c r="A305" s="389"/>
      <c r="B305" s="389"/>
      <c r="C305" s="389"/>
      <c r="D305" s="399"/>
      <c r="E305" s="389"/>
      <c r="F305" s="399"/>
      <c r="G305" s="399"/>
      <c r="H305" s="399"/>
      <c r="I305" s="399"/>
      <c r="J305" s="399"/>
      <c r="K305" s="399"/>
      <c r="L305" s="395"/>
      <c r="M305" s="391"/>
      <c r="N305" s="392"/>
      <c r="O305" s="392"/>
      <c r="P305" s="392"/>
      <c r="Q305" s="392"/>
      <c r="R305" s="392"/>
      <c r="S305" s="392"/>
      <c r="T305" s="392"/>
      <c r="U305" s="392"/>
      <c r="V305" s="447"/>
      <c r="W305" s="399"/>
      <c r="X305" s="401"/>
      <c r="Y305" s="401"/>
      <c r="Z305" s="401"/>
      <c r="AA305" s="401"/>
      <c r="AB305" s="401"/>
      <c r="AC305" s="401"/>
      <c r="AD305" s="401"/>
      <c r="AE305" s="401"/>
      <c r="AF305" s="402"/>
      <c r="AG305" s="402"/>
      <c r="AH305" s="402"/>
      <c r="AI305" s="402"/>
      <c r="AJ305" s="402"/>
      <c r="AK305" s="402"/>
      <c r="AL305" s="402"/>
      <c r="AM305" s="402"/>
      <c r="AN305" s="402"/>
      <c r="AO305" s="402"/>
      <c r="AP305" s="402"/>
      <c r="AQ305" s="402"/>
      <c r="AR305" s="402"/>
      <c r="AS305" s="402"/>
      <c r="AT305" s="402"/>
      <c r="AU305" s="402"/>
      <c r="AV305" s="402"/>
      <c r="AW305" s="402"/>
      <c r="AX305" s="402"/>
      <c r="AY305" s="402"/>
      <c r="AZ305" s="402"/>
      <c r="BA305" s="402"/>
      <c r="BB305" s="402"/>
      <c r="BC305" s="402"/>
      <c r="BD305" s="402"/>
      <c r="BE305" s="402"/>
      <c r="BF305" s="402"/>
      <c r="BG305" s="402"/>
      <c r="BH305" s="402"/>
      <c r="BI305" s="402"/>
      <c r="BJ305" s="402"/>
      <c r="BK305" s="402"/>
      <c r="BL305" s="402"/>
      <c r="BM305" s="402"/>
      <c r="BN305" s="402"/>
    </row>
    <row r="306" spans="1:66" s="404" customFormat="1">
      <c r="A306" s="389"/>
      <c r="B306" s="389"/>
      <c r="C306" s="389"/>
      <c r="D306" s="399"/>
      <c r="E306" s="389"/>
      <c r="F306" s="399"/>
      <c r="G306" s="399"/>
      <c r="H306" s="399"/>
      <c r="I306" s="399"/>
      <c r="J306" s="399"/>
      <c r="K306" s="399"/>
      <c r="L306" s="395"/>
      <c r="M306" s="391"/>
      <c r="N306" s="392"/>
      <c r="O306" s="392"/>
      <c r="P306" s="392"/>
      <c r="Q306" s="392"/>
      <c r="R306" s="392"/>
      <c r="S306" s="392"/>
      <c r="T306" s="392"/>
      <c r="U306" s="392"/>
      <c r="V306" s="447"/>
      <c r="W306" s="399"/>
      <c r="X306" s="401"/>
      <c r="Y306" s="401"/>
      <c r="Z306" s="401"/>
      <c r="AA306" s="401"/>
      <c r="AB306" s="401"/>
      <c r="AC306" s="401"/>
      <c r="AD306" s="401"/>
      <c r="AE306" s="401"/>
      <c r="AF306" s="402"/>
      <c r="AG306" s="402"/>
      <c r="AH306" s="402"/>
      <c r="AI306" s="402"/>
      <c r="AJ306" s="402"/>
      <c r="AK306" s="402"/>
      <c r="AL306" s="402"/>
      <c r="AM306" s="402"/>
      <c r="AN306" s="402"/>
      <c r="AO306" s="402"/>
      <c r="AP306" s="402"/>
      <c r="AQ306" s="402"/>
      <c r="AR306" s="402"/>
      <c r="AS306" s="402"/>
      <c r="AT306" s="402"/>
      <c r="AU306" s="402"/>
      <c r="AV306" s="402"/>
      <c r="AW306" s="402"/>
      <c r="AX306" s="402"/>
      <c r="AY306" s="402"/>
      <c r="AZ306" s="402"/>
      <c r="BA306" s="402"/>
      <c r="BB306" s="402"/>
      <c r="BC306" s="402"/>
      <c r="BD306" s="402"/>
      <c r="BE306" s="402"/>
      <c r="BF306" s="402"/>
      <c r="BG306" s="402"/>
      <c r="BH306" s="402"/>
      <c r="BI306" s="402"/>
      <c r="BJ306" s="402"/>
      <c r="BK306" s="402"/>
      <c r="BL306" s="402"/>
      <c r="BM306" s="402"/>
      <c r="BN306" s="402"/>
    </row>
    <row r="307" spans="1:66" s="404" customFormat="1">
      <c r="A307" s="389"/>
      <c r="B307" s="389"/>
      <c r="C307" s="389"/>
      <c r="D307" s="399"/>
      <c r="E307" s="389"/>
      <c r="F307" s="399"/>
      <c r="G307" s="399"/>
      <c r="H307" s="399"/>
      <c r="I307" s="399"/>
      <c r="J307" s="399"/>
      <c r="K307" s="399"/>
      <c r="L307" s="395"/>
      <c r="M307" s="391"/>
      <c r="N307" s="392"/>
      <c r="O307" s="392"/>
      <c r="P307" s="392"/>
      <c r="Q307" s="392"/>
      <c r="R307" s="392"/>
      <c r="S307" s="392"/>
      <c r="T307" s="392"/>
      <c r="U307" s="392"/>
      <c r="V307" s="447"/>
      <c r="W307" s="399"/>
      <c r="X307" s="401"/>
      <c r="Y307" s="401"/>
      <c r="Z307" s="401"/>
      <c r="AA307" s="401"/>
      <c r="AB307" s="401"/>
      <c r="AC307" s="401"/>
      <c r="AD307" s="401"/>
      <c r="AE307" s="401"/>
      <c r="AF307" s="402"/>
      <c r="AG307" s="402"/>
      <c r="AH307" s="402"/>
      <c r="AI307" s="402"/>
      <c r="AJ307" s="402"/>
      <c r="AK307" s="402"/>
      <c r="AL307" s="402"/>
      <c r="AM307" s="402"/>
      <c r="AN307" s="402"/>
      <c r="AO307" s="402"/>
      <c r="AP307" s="402"/>
      <c r="AQ307" s="402"/>
      <c r="AR307" s="402"/>
      <c r="AS307" s="402"/>
      <c r="AT307" s="402"/>
      <c r="AU307" s="402"/>
      <c r="AV307" s="402"/>
      <c r="AW307" s="402"/>
      <c r="AX307" s="402"/>
      <c r="AY307" s="402"/>
      <c r="AZ307" s="402"/>
      <c r="BA307" s="402"/>
      <c r="BB307" s="402"/>
      <c r="BC307" s="402"/>
      <c r="BD307" s="402"/>
      <c r="BE307" s="402"/>
      <c r="BF307" s="402"/>
      <c r="BG307" s="402"/>
      <c r="BH307" s="402"/>
      <c r="BI307" s="402"/>
      <c r="BJ307" s="402"/>
      <c r="BK307" s="402"/>
      <c r="BL307" s="402"/>
      <c r="BM307" s="402"/>
      <c r="BN307" s="402"/>
    </row>
    <row r="308" spans="1:66" s="404" customFormat="1">
      <c r="A308" s="389"/>
      <c r="B308" s="389"/>
      <c r="C308" s="389"/>
      <c r="D308" s="399"/>
      <c r="E308" s="389"/>
      <c r="F308" s="399"/>
      <c r="G308" s="399"/>
      <c r="H308" s="399"/>
      <c r="I308" s="399"/>
      <c r="J308" s="399"/>
      <c r="K308" s="399"/>
      <c r="L308" s="395"/>
      <c r="M308" s="391"/>
      <c r="N308" s="392"/>
      <c r="O308" s="392"/>
      <c r="P308" s="392"/>
      <c r="Q308" s="392"/>
      <c r="R308" s="392"/>
      <c r="S308" s="392"/>
      <c r="T308" s="392"/>
      <c r="U308" s="392"/>
      <c r="V308" s="447"/>
      <c r="W308" s="399"/>
      <c r="X308" s="401"/>
      <c r="Y308" s="401"/>
      <c r="Z308" s="401"/>
      <c r="AA308" s="401"/>
      <c r="AB308" s="401"/>
      <c r="AC308" s="401"/>
      <c r="AD308" s="401"/>
      <c r="AE308" s="401"/>
      <c r="AF308" s="402"/>
      <c r="AG308" s="402"/>
      <c r="AH308" s="402"/>
      <c r="AI308" s="402"/>
      <c r="AJ308" s="402"/>
      <c r="AK308" s="402"/>
      <c r="AL308" s="402"/>
      <c r="AM308" s="402"/>
      <c r="AN308" s="402"/>
      <c r="AO308" s="402"/>
      <c r="AP308" s="402"/>
      <c r="AQ308" s="402"/>
      <c r="AR308" s="402"/>
      <c r="AS308" s="402"/>
      <c r="AT308" s="402"/>
      <c r="AU308" s="402"/>
      <c r="AV308" s="402"/>
      <c r="AW308" s="402"/>
      <c r="AX308" s="402"/>
      <c r="AY308" s="402"/>
      <c r="AZ308" s="402"/>
      <c r="BA308" s="402"/>
      <c r="BB308" s="402"/>
      <c r="BC308" s="402"/>
      <c r="BD308" s="402"/>
      <c r="BE308" s="402"/>
      <c r="BF308" s="402"/>
      <c r="BG308" s="402"/>
      <c r="BH308" s="402"/>
      <c r="BI308" s="402"/>
      <c r="BJ308" s="402"/>
      <c r="BK308" s="402"/>
      <c r="BL308" s="402"/>
      <c r="BM308" s="402"/>
      <c r="BN308" s="402"/>
    </row>
    <row r="309" spans="1:66" s="404" customFormat="1">
      <c r="A309" s="389"/>
      <c r="B309" s="389"/>
      <c r="C309" s="389"/>
      <c r="D309" s="399"/>
      <c r="E309" s="389"/>
      <c r="F309" s="399"/>
      <c r="G309" s="399"/>
      <c r="H309" s="399"/>
      <c r="I309" s="399"/>
      <c r="J309" s="399"/>
      <c r="K309" s="399"/>
      <c r="L309" s="395"/>
      <c r="M309" s="391"/>
      <c r="N309" s="392"/>
      <c r="O309" s="392"/>
      <c r="P309" s="392"/>
      <c r="Q309" s="392"/>
      <c r="R309" s="392"/>
      <c r="S309" s="392"/>
      <c r="T309" s="392"/>
      <c r="U309" s="392"/>
      <c r="V309" s="447"/>
      <c r="W309" s="399"/>
      <c r="X309" s="401"/>
      <c r="Y309" s="401"/>
      <c r="Z309" s="401"/>
      <c r="AA309" s="401"/>
      <c r="AB309" s="401"/>
      <c r="AC309" s="401"/>
      <c r="AD309" s="401"/>
      <c r="AE309" s="401"/>
      <c r="AF309" s="402"/>
      <c r="AG309" s="402"/>
      <c r="AH309" s="402"/>
      <c r="AI309" s="402"/>
      <c r="AJ309" s="402"/>
      <c r="AK309" s="402"/>
      <c r="AL309" s="402"/>
      <c r="AM309" s="402"/>
      <c r="AN309" s="402"/>
      <c r="AO309" s="402"/>
      <c r="AP309" s="402"/>
      <c r="AQ309" s="402"/>
      <c r="AR309" s="402"/>
      <c r="AS309" s="402"/>
      <c r="AT309" s="402"/>
      <c r="AU309" s="402"/>
      <c r="AV309" s="402"/>
      <c r="AW309" s="402"/>
      <c r="AX309" s="402"/>
      <c r="AY309" s="402"/>
      <c r="AZ309" s="402"/>
      <c r="BA309" s="402"/>
      <c r="BB309" s="402"/>
      <c r="BC309" s="402"/>
      <c r="BD309" s="402"/>
      <c r="BE309" s="402"/>
      <c r="BF309" s="402"/>
      <c r="BG309" s="402"/>
      <c r="BH309" s="402"/>
      <c r="BI309" s="402"/>
      <c r="BJ309" s="402"/>
      <c r="BK309" s="402"/>
      <c r="BL309" s="402"/>
      <c r="BM309" s="402"/>
      <c r="BN309" s="402"/>
    </row>
    <row r="310" spans="1:66" s="404" customFormat="1">
      <c r="A310" s="389"/>
      <c r="B310" s="389"/>
      <c r="C310" s="389"/>
      <c r="D310" s="399"/>
      <c r="E310" s="389"/>
      <c r="F310" s="399"/>
      <c r="G310" s="399"/>
      <c r="H310" s="399"/>
      <c r="I310" s="399"/>
      <c r="J310" s="399"/>
      <c r="K310" s="399"/>
      <c r="L310" s="395"/>
      <c r="M310" s="391"/>
      <c r="N310" s="392"/>
      <c r="O310" s="392"/>
      <c r="P310" s="392"/>
      <c r="Q310" s="392"/>
      <c r="R310" s="392"/>
      <c r="S310" s="392"/>
      <c r="T310" s="392"/>
      <c r="U310" s="392"/>
      <c r="V310" s="447"/>
      <c r="W310" s="399"/>
      <c r="X310" s="401"/>
      <c r="Y310" s="401"/>
      <c r="Z310" s="401"/>
      <c r="AA310" s="401"/>
      <c r="AB310" s="401"/>
      <c r="AC310" s="401"/>
      <c r="AD310" s="401"/>
      <c r="AE310" s="401"/>
      <c r="AF310" s="402"/>
      <c r="AG310" s="402"/>
      <c r="AH310" s="402"/>
      <c r="AI310" s="402"/>
      <c r="AJ310" s="402"/>
      <c r="AK310" s="402"/>
      <c r="AL310" s="402"/>
      <c r="AM310" s="402"/>
      <c r="AN310" s="402"/>
      <c r="AO310" s="402"/>
      <c r="AP310" s="402"/>
      <c r="AQ310" s="402"/>
      <c r="AR310" s="402"/>
      <c r="AS310" s="402"/>
      <c r="AT310" s="402"/>
      <c r="AU310" s="402"/>
      <c r="AV310" s="402"/>
      <c r="AW310" s="402"/>
      <c r="AX310" s="402"/>
      <c r="AY310" s="402"/>
      <c r="AZ310" s="402"/>
      <c r="BA310" s="402"/>
      <c r="BB310" s="402"/>
      <c r="BC310" s="402"/>
      <c r="BD310" s="402"/>
      <c r="BE310" s="402"/>
      <c r="BF310" s="402"/>
      <c r="BG310" s="402"/>
      <c r="BH310" s="402"/>
      <c r="BI310" s="402"/>
      <c r="BJ310" s="402"/>
      <c r="BK310" s="402"/>
      <c r="BL310" s="402"/>
      <c r="BM310" s="402"/>
      <c r="BN310" s="402"/>
    </row>
    <row r="311" spans="1:66" s="404" customFormat="1">
      <c r="A311" s="389"/>
      <c r="B311" s="389"/>
      <c r="C311" s="389"/>
      <c r="D311" s="399"/>
      <c r="E311" s="389"/>
      <c r="F311" s="399"/>
      <c r="G311" s="399"/>
      <c r="H311" s="399"/>
      <c r="I311" s="399"/>
      <c r="J311" s="399"/>
      <c r="K311" s="399"/>
      <c r="L311" s="395"/>
      <c r="M311" s="391"/>
      <c r="N311" s="392"/>
      <c r="O311" s="392"/>
      <c r="P311" s="392"/>
      <c r="Q311" s="392"/>
      <c r="R311" s="392"/>
      <c r="S311" s="392"/>
      <c r="T311" s="392"/>
      <c r="U311" s="392"/>
      <c r="V311" s="447"/>
      <c r="W311" s="399"/>
      <c r="X311" s="401"/>
      <c r="Y311" s="401"/>
      <c r="Z311" s="401"/>
      <c r="AA311" s="401"/>
      <c r="AB311" s="401"/>
      <c r="AC311" s="401"/>
      <c r="AD311" s="401"/>
      <c r="AE311" s="401"/>
      <c r="AF311" s="402"/>
      <c r="AG311" s="402"/>
      <c r="AH311" s="402"/>
      <c r="AI311" s="402"/>
      <c r="AJ311" s="402"/>
      <c r="AK311" s="402"/>
      <c r="AL311" s="402"/>
      <c r="AM311" s="402"/>
      <c r="AN311" s="402"/>
      <c r="AO311" s="402"/>
      <c r="AP311" s="402"/>
      <c r="AQ311" s="402"/>
      <c r="AR311" s="402"/>
      <c r="AS311" s="402"/>
      <c r="AT311" s="402"/>
      <c r="AU311" s="402"/>
      <c r="AV311" s="402"/>
      <c r="AW311" s="402"/>
      <c r="AX311" s="402"/>
      <c r="AY311" s="402"/>
      <c r="AZ311" s="402"/>
      <c r="BA311" s="402"/>
      <c r="BB311" s="402"/>
      <c r="BC311" s="402"/>
      <c r="BD311" s="402"/>
      <c r="BE311" s="402"/>
      <c r="BF311" s="402"/>
      <c r="BG311" s="402"/>
      <c r="BH311" s="402"/>
      <c r="BI311" s="402"/>
      <c r="BJ311" s="402"/>
      <c r="BK311" s="402"/>
      <c r="BL311" s="402"/>
      <c r="BM311" s="402"/>
      <c r="BN311" s="402"/>
    </row>
    <row r="312" spans="1:66" s="404" customFormat="1">
      <c r="A312" s="389"/>
      <c r="B312" s="389"/>
      <c r="C312" s="389"/>
      <c r="D312" s="399"/>
      <c r="E312" s="389"/>
      <c r="F312" s="399"/>
      <c r="G312" s="399"/>
      <c r="H312" s="399"/>
      <c r="I312" s="399"/>
      <c r="J312" s="399"/>
      <c r="K312" s="399"/>
      <c r="L312" s="395"/>
      <c r="M312" s="391"/>
      <c r="N312" s="392"/>
      <c r="O312" s="392"/>
      <c r="P312" s="392"/>
      <c r="Q312" s="392"/>
      <c r="R312" s="392"/>
      <c r="S312" s="392"/>
      <c r="T312" s="392"/>
      <c r="U312" s="392"/>
      <c r="V312" s="447"/>
      <c r="W312" s="399"/>
      <c r="X312" s="401"/>
      <c r="Y312" s="401"/>
      <c r="Z312" s="401"/>
      <c r="AA312" s="401"/>
      <c r="AB312" s="401"/>
      <c r="AC312" s="401"/>
      <c r="AD312" s="401"/>
      <c r="AE312" s="401"/>
      <c r="AF312" s="402"/>
      <c r="AG312" s="402"/>
      <c r="AH312" s="402"/>
      <c r="AI312" s="402"/>
      <c r="AJ312" s="402"/>
      <c r="AK312" s="402"/>
      <c r="AL312" s="402"/>
      <c r="AM312" s="402"/>
      <c r="AN312" s="402"/>
      <c r="AO312" s="402"/>
      <c r="AP312" s="402"/>
      <c r="AQ312" s="402"/>
      <c r="AR312" s="402"/>
      <c r="AS312" s="402"/>
      <c r="AT312" s="402"/>
      <c r="AU312" s="402"/>
      <c r="AV312" s="402"/>
      <c r="AW312" s="402"/>
      <c r="AX312" s="402"/>
      <c r="AY312" s="402"/>
      <c r="AZ312" s="402"/>
      <c r="BA312" s="402"/>
      <c r="BB312" s="402"/>
      <c r="BC312" s="402"/>
      <c r="BD312" s="402"/>
      <c r="BE312" s="402"/>
      <c r="BF312" s="402"/>
      <c r="BG312" s="402"/>
      <c r="BH312" s="402"/>
      <c r="BI312" s="402"/>
      <c r="BJ312" s="402"/>
      <c r="BK312" s="402"/>
      <c r="BL312" s="402"/>
      <c r="BM312" s="402"/>
      <c r="BN312" s="402"/>
    </row>
    <row r="313" spans="1:66" s="404" customFormat="1">
      <c r="A313" s="389"/>
      <c r="B313" s="389"/>
      <c r="C313" s="389"/>
      <c r="D313" s="399"/>
      <c r="E313" s="389"/>
      <c r="F313" s="399"/>
      <c r="G313" s="399"/>
      <c r="H313" s="399"/>
      <c r="I313" s="399"/>
      <c r="J313" s="399"/>
      <c r="K313" s="399"/>
      <c r="L313" s="395"/>
      <c r="M313" s="391"/>
      <c r="N313" s="392"/>
      <c r="O313" s="392"/>
      <c r="P313" s="392"/>
      <c r="Q313" s="392"/>
      <c r="R313" s="392"/>
      <c r="S313" s="392"/>
      <c r="T313" s="392"/>
      <c r="U313" s="392"/>
      <c r="V313" s="447"/>
      <c r="W313" s="399"/>
      <c r="X313" s="401"/>
      <c r="Y313" s="401"/>
      <c r="Z313" s="401"/>
      <c r="AA313" s="401"/>
      <c r="AB313" s="401"/>
      <c r="AC313" s="401"/>
      <c r="AD313" s="401"/>
      <c r="AE313" s="401"/>
      <c r="AF313" s="402"/>
      <c r="AG313" s="402"/>
      <c r="AH313" s="402"/>
      <c r="AI313" s="402"/>
      <c r="AJ313" s="402"/>
      <c r="AK313" s="402"/>
      <c r="AL313" s="402"/>
      <c r="AM313" s="402"/>
      <c r="AN313" s="402"/>
      <c r="AO313" s="402"/>
      <c r="AP313" s="402"/>
      <c r="AQ313" s="402"/>
      <c r="AR313" s="402"/>
      <c r="AS313" s="402"/>
      <c r="AT313" s="402"/>
      <c r="AU313" s="402"/>
      <c r="AV313" s="402"/>
      <c r="AW313" s="402"/>
      <c r="AX313" s="402"/>
      <c r="AY313" s="402"/>
      <c r="AZ313" s="402"/>
      <c r="BA313" s="402"/>
      <c r="BB313" s="402"/>
      <c r="BC313" s="402"/>
      <c r="BD313" s="402"/>
      <c r="BE313" s="402"/>
      <c r="BF313" s="402"/>
      <c r="BG313" s="402"/>
      <c r="BH313" s="402"/>
      <c r="BI313" s="402"/>
      <c r="BJ313" s="402"/>
      <c r="BK313" s="402"/>
      <c r="BL313" s="402"/>
      <c r="BM313" s="402"/>
      <c r="BN313" s="402"/>
    </row>
    <row r="314" spans="1:66" s="404" customFormat="1">
      <c r="A314" s="389"/>
      <c r="B314" s="389"/>
      <c r="C314" s="389"/>
      <c r="D314" s="399"/>
      <c r="E314" s="389"/>
      <c r="F314" s="399"/>
      <c r="G314" s="399"/>
      <c r="H314" s="399"/>
      <c r="I314" s="399"/>
      <c r="J314" s="399"/>
      <c r="K314" s="399"/>
      <c r="L314" s="395"/>
      <c r="M314" s="391"/>
      <c r="N314" s="392"/>
      <c r="O314" s="392"/>
      <c r="P314" s="392"/>
      <c r="Q314" s="392"/>
      <c r="R314" s="392"/>
      <c r="S314" s="392"/>
      <c r="T314" s="392"/>
      <c r="U314" s="392"/>
      <c r="V314" s="447"/>
      <c r="W314" s="399"/>
      <c r="X314" s="401"/>
      <c r="Y314" s="401"/>
      <c r="Z314" s="401"/>
      <c r="AA314" s="401"/>
      <c r="AB314" s="401"/>
      <c r="AC314" s="401"/>
      <c r="AD314" s="401"/>
      <c r="AE314" s="401"/>
      <c r="AF314" s="402"/>
      <c r="AG314" s="402"/>
      <c r="AH314" s="402"/>
      <c r="AI314" s="402"/>
      <c r="AJ314" s="402"/>
      <c r="AK314" s="402"/>
      <c r="AL314" s="402"/>
      <c r="AM314" s="402"/>
      <c r="AN314" s="402"/>
      <c r="AO314" s="402"/>
      <c r="AP314" s="402"/>
      <c r="AQ314" s="402"/>
      <c r="AR314" s="402"/>
      <c r="AS314" s="402"/>
      <c r="AT314" s="402"/>
      <c r="AU314" s="402"/>
      <c r="AV314" s="402"/>
      <c r="AW314" s="402"/>
      <c r="AX314" s="402"/>
      <c r="AY314" s="402"/>
      <c r="AZ314" s="402"/>
      <c r="BA314" s="402"/>
      <c r="BB314" s="402"/>
      <c r="BC314" s="402"/>
      <c r="BD314" s="402"/>
      <c r="BE314" s="402"/>
      <c r="BF314" s="402"/>
      <c r="BG314" s="402"/>
      <c r="BH314" s="402"/>
      <c r="BI314" s="402"/>
      <c r="BJ314" s="402"/>
      <c r="BK314" s="402"/>
      <c r="BL314" s="402"/>
      <c r="BM314" s="402"/>
      <c r="BN314" s="402"/>
    </row>
    <row r="315" spans="1:66" s="404" customFormat="1">
      <c r="A315" s="389"/>
      <c r="B315" s="389"/>
      <c r="C315" s="389"/>
      <c r="D315" s="399"/>
      <c r="E315" s="389"/>
      <c r="F315" s="399"/>
      <c r="G315" s="399"/>
      <c r="H315" s="399"/>
      <c r="I315" s="399"/>
      <c r="J315" s="399"/>
      <c r="K315" s="399"/>
      <c r="L315" s="395"/>
      <c r="M315" s="391"/>
      <c r="N315" s="392"/>
      <c r="O315" s="392"/>
      <c r="P315" s="392"/>
      <c r="Q315" s="392"/>
      <c r="R315" s="392"/>
      <c r="S315" s="392"/>
      <c r="T315" s="392"/>
      <c r="U315" s="392"/>
      <c r="V315" s="447"/>
      <c r="W315" s="399"/>
      <c r="X315" s="401"/>
      <c r="Y315" s="401"/>
      <c r="Z315" s="401"/>
      <c r="AA315" s="401"/>
      <c r="AB315" s="401"/>
      <c r="AC315" s="401"/>
      <c r="AD315" s="401"/>
      <c r="AE315" s="401"/>
      <c r="AF315" s="402"/>
      <c r="AG315" s="402"/>
      <c r="AH315" s="402"/>
      <c r="AI315" s="402"/>
      <c r="AJ315" s="402"/>
      <c r="AK315" s="402"/>
      <c r="AL315" s="402"/>
      <c r="AM315" s="402"/>
      <c r="AN315" s="402"/>
      <c r="AO315" s="402"/>
      <c r="AP315" s="402"/>
      <c r="AQ315" s="402"/>
      <c r="AR315" s="402"/>
      <c r="AS315" s="402"/>
      <c r="AT315" s="402"/>
      <c r="AU315" s="402"/>
      <c r="AV315" s="402"/>
      <c r="AW315" s="402"/>
      <c r="AX315" s="402"/>
      <c r="AY315" s="402"/>
      <c r="AZ315" s="402"/>
      <c r="BA315" s="402"/>
      <c r="BB315" s="402"/>
      <c r="BC315" s="402"/>
      <c r="BD315" s="402"/>
      <c r="BE315" s="402"/>
      <c r="BF315" s="402"/>
      <c r="BG315" s="402"/>
      <c r="BH315" s="402"/>
      <c r="BI315" s="402"/>
      <c r="BJ315" s="402"/>
      <c r="BK315" s="402"/>
      <c r="BL315" s="402"/>
      <c r="BM315" s="402"/>
      <c r="BN315" s="402"/>
    </row>
    <row r="316" spans="1:66" s="404" customFormat="1">
      <c r="A316" s="389"/>
      <c r="B316" s="389"/>
      <c r="C316" s="389"/>
      <c r="D316" s="399"/>
      <c r="E316" s="389"/>
      <c r="F316" s="399"/>
      <c r="G316" s="399"/>
      <c r="H316" s="399"/>
      <c r="I316" s="399"/>
      <c r="J316" s="399"/>
      <c r="K316" s="399"/>
      <c r="L316" s="395"/>
      <c r="M316" s="391"/>
      <c r="N316" s="392"/>
      <c r="O316" s="392"/>
      <c r="P316" s="392"/>
      <c r="Q316" s="392"/>
      <c r="R316" s="392"/>
      <c r="S316" s="392"/>
      <c r="T316" s="392"/>
      <c r="U316" s="392"/>
      <c r="V316" s="447"/>
      <c r="W316" s="399"/>
      <c r="X316" s="401"/>
      <c r="Y316" s="401"/>
      <c r="Z316" s="401"/>
      <c r="AA316" s="401"/>
      <c r="AB316" s="401"/>
      <c r="AC316" s="401"/>
      <c r="AD316" s="401"/>
      <c r="AE316" s="401"/>
      <c r="AF316" s="402"/>
      <c r="AG316" s="402"/>
      <c r="AH316" s="402"/>
      <c r="AI316" s="402"/>
      <c r="AJ316" s="402"/>
      <c r="AK316" s="402"/>
      <c r="AL316" s="402"/>
      <c r="AM316" s="402"/>
      <c r="AN316" s="402"/>
      <c r="AO316" s="402"/>
      <c r="AP316" s="402"/>
      <c r="AQ316" s="402"/>
      <c r="AR316" s="402"/>
      <c r="AS316" s="402"/>
      <c r="AT316" s="402"/>
      <c r="AU316" s="402"/>
      <c r="AV316" s="402"/>
      <c r="AW316" s="402"/>
      <c r="AX316" s="402"/>
      <c r="AY316" s="402"/>
      <c r="AZ316" s="402"/>
      <c r="BA316" s="402"/>
      <c r="BB316" s="402"/>
      <c r="BC316" s="402"/>
      <c r="BD316" s="402"/>
      <c r="BE316" s="402"/>
      <c r="BF316" s="402"/>
      <c r="BG316" s="402"/>
      <c r="BH316" s="402"/>
      <c r="BI316" s="402"/>
      <c r="BJ316" s="402"/>
      <c r="BK316" s="402"/>
      <c r="BL316" s="402"/>
      <c r="BM316" s="402"/>
      <c r="BN316" s="402"/>
    </row>
    <row r="317" spans="1:66" s="404" customFormat="1">
      <c r="A317" s="389"/>
      <c r="B317" s="389"/>
      <c r="C317" s="389"/>
      <c r="D317" s="399"/>
      <c r="E317" s="389"/>
      <c r="F317" s="399"/>
      <c r="G317" s="399"/>
      <c r="H317" s="399"/>
      <c r="I317" s="399"/>
      <c r="J317" s="399"/>
      <c r="K317" s="399"/>
      <c r="L317" s="395"/>
      <c r="M317" s="391"/>
      <c r="N317" s="392"/>
      <c r="O317" s="392"/>
      <c r="P317" s="392"/>
      <c r="Q317" s="392"/>
      <c r="R317" s="392"/>
      <c r="S317" s="392"/>
      <c r="T317" s="392"/>
      <c r="U317" s="392"/>
      <c r="V317" s="447"/>
      <c r="W317" s="399"/>
      <c r="X317" s="401"/>
      <c r="Y317" s="401"/>
      <c r="Z317" s="401"/>
      <c r="AA317" s="401"/>
      <c r="AB317" s="401"/>
      <c r="AC317" s="401"/>
      <c r="AD317" s="401"/>
      <c r="AE317" s="401"/>
      <c r="AF317" s="402"/>
      <c r="AG317" s="402"/>
      <c r="AH317" s="402"/>
      <c r="AI317" s="402"/>
      <c r="AJ317" s="402"/>
      <c r="AK317" s="402"/>
      <c r="AL317" s="402"/>
      <c r="AM317" s="402"/>
      <c r="AN317" s="402"/>
      <c r="AO317" s="402"/>
      <c r="AP317" s="402"/>
      <c r="AQ317" s="402"/>
      <c r="AR317" s="402"/>
      <c r="AS317" s="402"/>
      <c r="AT317" s="402"/>
      <c r="AU317" s="402"/>
      <c r="AV317" s="402"/>
      <c r="AW317" s="402"/>
      <c r="AX317" s="402"/>
      <c r="AY317" s="402"/>
      <c r="AZ317" s="402"/>
      <c r="BA317" s="402"/>
      <c r="BB317" s="402"/>
      <c r="BC317" s="402"/>
      <c r="BD317" s="402"/>
      <c r="BE317" s="402"/>
      <c r="BF317" s="402"/>
      <c r="BG317" s="402"/>
      <c r="BH317" s="402"/>
      <c r="BI317" s="402"/>
      <c r="BJ317" s="402"/>
      <c r="BK317" s="402"/>
      <c r="BL317" s="402"/>
      <c r="BM317" s="402"/>
      <c r="BN317" s="402"/>
    </row>
    <row r="318" spans="1:66" s="404" customFormat="1">
      <c r="A318" s="389"/>
      <c r="B318" s="389"/>
      <c r="C318" s="389"/>
      <c r="D318" s="399"/>
      <c r="E318" s="389"/>
      <c r="F318" s="399"/>
      <c r="G318" s="399"/>
      <c r="H318" s="399"/>
      <c r="I318" s="399"/>
      <c r="J318" s="399"/>
      <c r="K318" s="399"/>
      <c r="L318" s="395"/>
      <c r="M318" s="391"/>
      <c r="N318" s="392"/>
      <c r="O318" s="392"/>
      <c r="P318" s="392"/>
      <c r="Q318" s="392"/>
      <c r="R318" s="392"/>
      <c r="S318" s="392"/>
      <c r="T318" s="392"/>
      <c r="U318" s="392"/>
      <c r="V318" s="447"/>
      <c r="W318" s="399"/>
      <c r="X318" s="401"/>
      <c r="Y318" s="401"/>
      <c r="Z318" s="401"/>
      <c r="AA318" s="401"/>
      <c r="AB318" s="401"/>
      <c r="AC318" s="401"/>
      <c r="AD318" s="401"/>
      <c r="AE318" s="401"/>
      <c r="AF318" s="402"/>
      <c r="AG318" s="402"/>
      <c r="AH318" s="402"/>
      <c r="AI318" s="402"/>
      <c r="AJ318" s="402"/>
      <c r="AK318" s="402"/>
      <c r="AL318" s="402"/>
      <c r="AM318" s="402"/>
      <c r="AN318" s="402"/>
      <c r="AO318" s="402"/>
      <c r="AP318" s="402"/>
      <c r="AQ318" s="402"/>
      <c r="AR318" s="402"/>
      <c r="AS318" s="402"/>
      <c r="AT318" s="402"/>
      <c r="AU318" s="402"/>
      <c r="AV318" s="402"/>
      <c r="AW318" s="402"/>
      <c r="AX318" s="402"/>
      <c r="AY318" s="402"/>
      <c r="AZ318" s="402"/>
      <c r="BA318" s="402"/>
      <c r="BB318" s="402"/>
      <c r="BC318" s="402"/>
      <c r="BD318" s="402"/>
      <c r="BE318" s="402"/>
      <c r="BF318" s="402"/>
      <c r="BG318" s="402"/>
      <c r="BH318" s="402"/>
      <c r="BI318" s="402"/>
      <c r="BJ318" s="402"/>
      <c r="BK318" s="402"/>
      <c r="BL318" s="402"/>
      <c r="BM318" s="402"/>
      <c r="BN318" s="402"/>
    </row>
    <row r="319" spans="1:66" s="404" customFormat="1">
      <c r="A319" s="389"/>
      <c r="B319" s="389"/>
      <c r="C319" s="389"/>
      <c r="D319" s="399"/>
      <c r="E319" s="389"/>
      <c r="F319" s="399"/>
      <c r="G319" s="399"/>
      <c r="H319" s="399"/>
      <c r="I319" s="399"/>
      <c r="J319" s="399"/>
      <c r="K319" s="399"/>
      <c r="L319" s="395"/>
      <c r="M319" s="391"/>
      <c r="N319" s="392"/>
      <c r="O319" s="392"/>
      <c r="P319" s="392"/>
      <c r="Q319" s="392"/>
      <c r="R319" s="392"/>
      <c r="S319" s="392"/>
      <c r="T319" s="392"/>
      <c r="U319" s="392"/>
      <c r="V319" s="447"/>
      <c r="W319" s="399"/>
      <c r="X319" s="401"/>
      <c r="Y319" s="401"/>
      <c r="Z319" s="401"/>
      <c r="AA319" s="401"/>
      <c r="AB319" s="401"/>
      <c r="AC319" s="401"/>
      <c r="AD319" s="401"/>
      <c r="AE319" s="401"/>
      <c r="AF319" s="402"/>
      <c r="AG319" s="402"/>
      <c r="AH319" s="402"/>
      <c r="AI319" s="402"/>
      <c r="AJ319" s="402"/>
      <c r="AK319" s="402"/>
      <c r="AL319" s="402"/>
      <c r="AM319" s="402"/>
      <c r="AN319" s="402"/>
      <c r="AO319" s="402"/>
      <c r="AP319" s="402"/>
      <c r="AQ319" s="402"/>
      <c r="AR319" s="402"/>
      <c r="AS319" s="402"/>
      <c r="AT319" s="402"/>
      <c r="AU319" s="402"/>
      <c r="AV319" s="402"/>
      <c r="AW319" s="402"/>
      <c r="AX319" s="402"/>
      <c r="AY319" s="402"/>
      <c r="AZ319" s="402"/>
      <c r="BA319" s="402"/>
      <c r="BB319" s="402"/>
      <c r="BC319" s="402"/>
      <c r="BD319" s="402"/>
      <c r="BE319" s="402"/>
      <c r="BF319" s="402"/>
      <c r="BG319" s="402"/>
      <c r="BH319" s="402"/>
      <c r="BI319" s="402"/>
      <c r="BJ319" s="402"/>
      <c r="BK319" s="402"/>
      <c r="BL319" s="402"/>
      <c r="BM319" s="402"/>
      <c r="BN319" s="402"/>
    </row>
    <row r="320" spans="1:66" s="404" customFormat="1">
      <c r="A320" s="389"/>
      <c r="B320" s="389"/>
      <c r="C320" s="389"/>
      <c r="D320" s="399"/>
      <c r="E320" s="389"/>
      <c r="F320" s="399"/>
      <c r="G320" s="399"/>
      <c r="H320" s="399"/>
      <c r="I320" s="399"/>
      <c r="J320" s="399"/>
      <c r="K320" s="399"/>
      <c r="L320" s="395"/>
      <c r="M320" s="391"/>
      <c r="N320" s="392"/>
      <c r="O320" s="392"/>
      <c r="P320" s="392"/>
      <c r="Q320" s="392"/>
      <c r="R320" s="392"/>
      <c r="S320" s="392"/>
      <c r="T320" s="392"/>
      <c r="U320" s="392"/>
      <c r="V320" s="447"/>
      <c r="W320" s="399"/>
      <c r="X320" s="401"/>
      <c r="Y320" s="401"/>
      <c r="Z320" s="401"/>
      <c r="AA320" s="401"/>
      <c r="AB320" s="401"/>
      <c r="AC320" s="401"/>
      <c r="AD320" s="401"/>
      <c r="AE320" s="401"/>
      <c r="AF320" s="402"/>
      <c r="AG320" s="402"/>
      <c r="AH320" s="402"/>
      <c r="AI320" s="402"/>
      <c r="AJ320" s="402"/>
      <c r="AK320" s="402"/>
      <c r="AL320" s="402"/>
      <c r="AM320" s="402"/>
      <c r="AN320" s="402"/>
      <c r="AO320" s="402"/>
      <c r="AP320" s="402"/>
      <c r="AQ320" s="402"/>
      <c r="AR320" s="402"/>
      <c r="AS320" s="402"/>
      <c r="AT320" s="402"/>
      <c r="AU320" s="402"/>
      <c r="AV320" s="402"/>
      <c r="AW320" s="402"/>
      <c r="AX320" s="402"/>
      <c r="AY320" s="402"/>
      <c r="AZ320" s="402"/>
      <c r="BA320" s="402"/>
      <c r="BB320" s="402"/>
      <c r="BC320" s="402"/>
      <c r="BD320" s="402"/>
      <c r="BE320" s="402"/>
      <c r="BF320" s="402"/>
      <c r="BG320" s="402"/>
      <c r="BH320" s="402"/>
      <c r="BI320" s="402"/>
      <c r="BJ320" s="402"/>
      <c r="BK320" s="402"/>
      <c r="BL320" s="402"/>
      <c r="BM320" s="402"/>
      <c r="BN320" s="402"/>
    </row>
    <row r="321" spans="1:66" s="404" customFormat="1">
      <c r="A321" s="389"/>
      <c r="B321" s="389"/>
      <c r="C321" s="389"/>
      <c r="D321" s="399"/>
      <c r="E321" s="389"/>
      <c r="F321" s="399"/>
      <c r="G321" s="399"/>
      <c r="H321" s="399"/>
      <c r="I321" s="399"/>
      <c r="J321" s="399"/>
      <c r="K321" s="399"/>
      <c r="L321" s="395"/>
      <c r="M321" s="391"/>
      <c r="N321" s="392"/>
      <c r="O321" s="392"/>
      <c r="P321" s="392"/>
      <c r="Q321" s="392"/>
      <c r="R321" s="392"/>
      <c r="S321" s="392"/>
      <c r="T321" s="392"/>
      <c r="U321" s="392"/>
      <c r="V321" s="447"/>
      <c r="W321" s="399"/>
      <c r="X321" s="401"/>
      <c r="Y321" s="401"/>
      <c r="Z321" s="401"/>
      <c r="AA321" s="401"/>
      <c r="AB321" s="401"/>
      <c r="AC321" s="401"/>
      <c r="AD321" s="401"/>
      <c r="AE321" s="401"/>
      <c r="AF321" s="402"/>
      <c r="AG321" s="402"/>
      <c r="AH321" s="402"/>
      <c r="AI321" s="402"/>
      <c r="AJ321" s="402"/>
      <c r="AK321" s="402"/>
      <c r="AL321" s="402"/>
      <c r="AM321" s="402"/>
      <c r="AN321" s="402"/>
      <c r="AO321" s="402"/>
      <c r="AP321" s="402"/>
      <c r="AQ321" s="402"/>
      <c r="AR321" s="402"/>
      <c r="AS321" s="402"/>
      <c r="AT321" s="402"/>
      <c r="AU321" s="402"/>
      <c r="AV321" s="402"/>
      <c r="AW321" s="402"/>
      <c r="AX321" s="402"/>
      <c r="AY321" s="402"/>
      <c r="AZ321" s="402"/>
      <c r="BA321" s="402"/>
      <c r="BB321" s="402"/>
      <c r="BC321" s="402"/>
      <c r="BD321" s="402"/>
      <c r="BE321" s="402"/>
      <c r="BF321" s="402"/>
      <c r="BG321" s="402"/>
      <c r="BH321" s="402"/>
      <c r="BI321" s="402"/>
      <c r="BJ321" s="402"/>
      <c r="BK321" s="402"/>
      <c r="BL321" s="402"/>
      <c r="BM321" s="402"/>
      <c r="BN321" s="402"/>
    </row>
    <row r="322" spans="1:66" s="404" customFormat="1">
      <c r="A322" s="389"/>
      <c r="B322" s="389"/>
      <c r="C322" s="389"/>
      <c r="D322" s="399"/>
      <c r="E322" s="389"/>
      <c r="F322" s="399"/>
      <c r="G322" s="399"/>
      <c r="H322" s="399"/>
      <c r="I322" s="399"/>
      <c r="J322" s="399"/>
      <c r="K322" s="399"/>
      <c r="L322" s="395"/>
      <c r="M322" s="391"/>
      <c r="N322" s="392"/>
      <c r="O322" s="392"/>
      <c r="P322" s="392"/>
      <c r="Q322" s="392"/>
      <c r="R322" s="392"/>
      <c r="S322" s="392"/>
      <c r="T322" s="392"/>
      <c r="U322" s="392"/>
      <c r="V322" s="447"/>
      <c r="W322" s="399"/>
      <c r="X322" s="401"/>
      <c r="Y322" s="401"/>
      <c r="Z322" s="401"/>
      <c r="AA322" s="401"/>
      <c r="AB322" s="401"/>
      <c r="AC322" s="401"/>
      <c r="AD322" s="401"/>
      <c r="AE322" s="401"/>
      <c r="AF322" s="402"/>
      <c r="AG322" s="402"/>
      <c r="AH322" s="402"/>
      <c r="AI322" s="402"/>
      <c r="AJ322" s="402"/>
      <c r="AK322" s="402"/>
      <c r="AL322" s="402"/>
      <c r="AM322" s="402"/>
      <c r="AN322" s="402"/>
      <c r="AO322" s="402"/>
      <c r="AP322" s="402"/>
      <c r="AQ322" s="402"/>
      <c r="AR322" s="402"/>
      <c r="AS322" s="402"/>
      <c r="AT322" s="402"/>
      <c r="AU322" s="402"/>
      <c r="AV322" s="402"/>
      <c r="AW322" s="402"/>
      <c r="AX322" s="402"/>
      <c r="AY322" s="402"/>
      <c r="AZ322" s="402"/>
      <c r="BA322" s="402"/>
      <c r="BB322" s="402"/>
      <c r="BC322" s="402"/>
      <c r="BD322" s="402"/>
      <c r="BE322" s="402"/>
      <c r="BF322" s="402"/>
      <c r="BG322" s="402"/>
      <c r="BH322" s="402"/>
      <c r="BI322" s="402"/>
      <c r="BJ322" s="402"/>
      <c r="BK322" s="402"/>
      <c r="BL322" s="402"/>
      <c r="BM322" s="402"/>
      <c r="BN322" s="402"/>
    </row>
    <row r="323" spans="1:66" s="404" customFormat="1">
      <c r="A323" s="389"/>
      <c r="B323" s="389"/>
      <c r="C323" s="389"/>
      <c r="D323" s="399"/>
      <c r="E323" s="389"/>
      <c r="F323" s="399"/>
      <c r="G323" s="399"/>
      <c r="H323" s="399"/>
      <c r="I323" s="399"/>
      <c r="J323" s="399"/>
      <c r="K323" s="399"/>
      <c r="L323" s="395"/>
      <c r="M323" s="391"/>
      <c r="N323" s="392"/>
      <c r="O323" s="392"/>
      <c r="P323" s="392"/>
      <c r="Q323" s="392"/>
      <c r="R323" s="392"/>
      <c r="S323" s="392"/>
      <c r="T323" s="392"/>
      <c r="U323" s="392"/>
      <c r="V323" s="447"/>
      <c r="W323" s="399"/>
      <c r="X323" s="401"/>
      <c r="Y323" s="401"/>
      <c r="Z323" s="401"/>
      <c r="AA323" s="401"/>
      <c r="AB323" s="401"/>
      <c r="AC323" s="401"/>
      <c r="AD323" s="401"/>
      <c r="AE323" s="401"/>
      <c r="AF323" s="402"/>
      <c r="AG323" s="402"/>
      <c r="AH323" s="402"/>
      <c r="AI323" s="402"/>
      <c r="AJ323" s="402"/>
      <c r="AK323" s="402"/>
      <c r="AL323" s="402"/>
      <c r="AM323" s="402"/>
      <c r="AN323" s="402"/>
      <c r="AO323" s="402"/>
      <c r="AP323" s="402"/>
      <c r="AQ323" s="402"/>
      <c r="AR323" s="402"/>
      <c r="AS323" s="402"/>
      <c r="AT323" s="402"/>
      <c r="AU323" s="402"/>
      <c r="AV323" s="402"/>
      <c r="AW323" s="402"/>
      <c r="AX323" s="402"/>
      <c r="AY323" s="402"/>
      <c r="AZ323" s="402"/>
      <c r="BA323" s="402"/>
      <c r="BB323" s="402"/>
      <c r="BC323" s="402"/>
      <c r="BD323" s="402"/>
      <c r="BE323" s="402"/>
      <c r="BF323" s="402"/>
      <c r="BG323" s="402"/>
      <c r="BH323" s="402"/>
      <c r="BI323" s="402"/>
      <c r="BJ323" s="402"/>
      <c r="BK323" s="402"/>
      <c r="BL323" s="402"/>
      <c r="BM323" s="402"/>
      <c r="BN323" s="402"/>
    </row>
    <row r="324" spans="1:66" s="404" customFormat="1">
      <c r="A324" s="389"/>
      <c r="B324" s="389"/>
      <c r="C324" s="389"/>
      <c r="D324" s="399"/>
      <c r="E324" s="389"/>
      <c r="F324" s="399"/>
      <c r="G324" s="399"/>
      <c r="H324" s="399"/>
      <c r="I324" s="399"/>
      <c r="J324" s="399"/>
      <c r="K324" s="399"/>
      <c r="L324" s="395"/>
      <c r="M324" s="391"/>
      <c r="N324" s="392"/>
      <c r="O324" s="392"/>
      <c r="P324" s="392"/>
      <c r="Q324" s="392"/>
      <c r="R324" s="392"/>
      <c r="S324" s="392"/>
      <c r="T324" s="392"/>
      <c r="U324" s="392"/>
      <c r="V324" s="447"/>
      <c r="W324" s="399"/>
      <c r="X324" s="401"/>
      <c r="Y324" s="401"/>
      <c r="Z324" s="401"/>
      <c r="AA324" s="401"/>
      <c r="AB324" s="401"/>
      <c r="AC324" s="401"/>
      <c r="AD324" s="401"/>
      <c r="AE324" s="401"/>
      <c r="AF324" s="402"/>
      <c r="AG324" s="402"/>
      <c r="AH324" s="402"/>
      <c r="AI324" s="402"/>
      <c r="AJ324" s="402"/>
      <c r="AK324" s="402"/>
      <c r="AL324" s="402"/>
      <c r="AM324" s="402"/>
      <c r="AN324" s="402"/>
      <c r="AO324" s="402"/>
      <c r="AP324" s="402"/>
      <c r="AQ324" s="402"/>
      <c r="AR324" s="402"/>
      <c r="AS324" s="402"/>
      <c r="AT324" s="402"/>
      <c r="AU324" s="402"/>
      <c r="AV324" s="402"/>
      <c r="AW324" s="402"/>
      <c r="AX324" s="402"/>
      <c r="AY324" s="402"/>
      <c r="AZ324" s="402"/>
      <c r="BA324" s="402"/>
      <c r="BB324" s="402"/>
      <c r="BC324" s="402"/>
      <c r="BD324" s="402"/>
      <c r="BE324" s="402"/>
      <c r="BF324" s="402"/>
      <c r="BG324" s="402"/>
      <c r="BH324" s="402"/>
      <c r="BI324" s="402"/>
      <c r="BJ324" s="402"/>
      <c r="BK324" s="402"/>
      <c r="BL324" s="402"/>
      <c r="BM324" s="402"/>
      <c r="BN324" s="402"/>
    </row>
    <row r="325" spans="1:66" s="404" customFormat="1">
      <c r="A325" s="389"/>
      <c r="B325" s="389"/>
      <c r="C325" s="389"/>
      <c r="D325" s="399"/>
      <c r="E325" s="389"/>
      <c r="F325" s="399"/>
      <c r="G325" s="399"/>
      <c r="H325" s="399"/>
      <c r="I325" s="399"/>
      <c r="J325" s="399"/>
      <c r="K325" s="399"/>
      <c r="L325" s="395"/>
      <c r="M325" s="391"/>
      <c r="N325" s="392"/>
      <c r="O325" s="392"/>
      <c r="P325" s="392"/>
      <c r="Q325" s="392"/>
      <c r="R325" s="392"/>
      <c r="S325" s="392"/>
      <c r="T325" s="392"/>
      <c r="U325" s="392"/>
      <c r="V325" s="447"/>
      <c r="W325" s="399"/>
      <c r="X325" s="401"/>
      <c r="Y325" s="401"/>
      <c r="Z325" s="401"/>
      <c r="AA325" s="401"/>
      <c r="AB325" s="401"/>
      <c r="AC325" s="401"/>
      <c r="AD325" s="401"/>
      <c r="AE325" s="401"/>
      <c r="AF325" s="402"/>
      <c r="AG325" s="402"/>
      <c r="AH325" s="402"/>
      <c r="AI325" s="402"/>
      <c r="AJ325" s="402"/>
      <c r="AK325" s="402"/>
      <c r="AL325" s="402"/>
      <c r="AM325" s="402"/>
      <c r="AN325" s="402"/>
      <c r="AO325" s="402"/>
      <c r="AP325" s="402"/>
      <c r="AQ325" s="402"/>
      <c r="AR325" s="402"/>
      <c r="AS325" s="402"/>
      <c r="AT325" s="402"/>
      <c r="AU325" s="402"/>
      <c r="AV325" s="402"/>
      <c r="AW325" s="402"/>
      <c r="AX325" s="402"/>
      <c r="AY325" s="402"/>
      <c r="AZ325" s="402"/>
      <c r="BA325" s="402"/>
      <c r="BB325" s="402"/>
      <c r="BC325" s="402"/>
      <c r="BD325" s="402"/>
      <c r="BE325" s="402"/>
      <c r="BF325" s="402"/>
      <c r="BG325" s="402"/>
      <c r="BH325" s="402"/>
      <c r="BI325" s="402"/>
      <c r="BJ325" s="402"/>
      <c r="BK325" s="402"/>
      <c r="BL325" s="402"/>
      <c r="BM325" s="402"/>
      <c r="BN325" s="402"/>
    </row>
    <row r="326" spans="1:66" s="404" customFormat="1">
      <c r="A326" s="389"/>
      <c r="B326" s="389"/>
      <c r="C326" s="389"/>
      <c r="D326" s="399"/>
      <c r="E326" s="389"/>
      <c r="F326" s="399"/>
      <c r="G326" s="399"/>
      <c r="H326" s="399"/>
      <c r="I326" s="399"/>
      <c r="J326" s="399"/>
      <c r="K326" s="399"/>
      <c r="L326" s="395"/>
      <c r="M326" s="391"/>
      <c r="N326" s="392"/>
      <c r="O326" s="392"/>
      <c r="P326" s="392"/>
      <c r="Q326" s="392"/>
      <c r="R326" s="392"/>
      <c r="S326" s="392"/>
      <c r="T326" s="392"/>
      <c r="U326" s="392"/>
      <c r="V326" s="447"/>
      <c r="W326" s="399"/>
      <c r="X326" s="401"/>
      <c r="Y326" s="401"/>
      <c r="Z326" s="401"/>
      <c r="AA326" s="401"/>
      <c r="AB326" s="401"/>
      <c r="AC326" s="401"/>
      <c r="AD326" s="401"/>
      <c r="AE326" s="401"/>
      <c r="AF326" s="402"/>
      <c r="AG326" s="402"/>
      <c r="AH326" s="402"/>
      <c r="AI326" s="402"/>
      <c r="AJ326" s="402"/>
      <c r="AK326" s="402"/>
      <c r="AL326" s="402"/>
      <c r="AM326" s="402"/>
      <c r="AN326" s="402"/>
      <c r="AO326" s="402"/>
      <c r="AP326" s="402"/>
      <c r="AQ326" s="402"/>
      <c r="AR326" s="402"/>
      <c r="AS326" s="402"/>
      <c r="AT326" s="402"/>
      <c r="AU326" s="402"/>
      <c r="AV326" s="402"/>
      <c r="AW326" s="402"/>
      <c r="AX326" s="402"/>
      <c r="AY326" s="402"/>
      <c r="AZ326" s="402"/>
      <c r="BA326" s="402"/>
      <c r="BB326" s="402"/>
      <c r="BC326" s="402"/>
      <c r="BD326" s="402"/>
      <c r="BE326" s="402"/>
      <c r="BF326" s="402"/>
      <c r="BG326" s="402"/>
      <c r="BH326" s="402"/>
      <c r="BI326" s="402"/>
      <c r="BJ326" s="402"/>
      <c r="BK326" s="402"/>
      <c r="BL326" s="402"/>
      <c r="BM326" s="402"/>
      <c r="BN326" s="402"/>
    </row>
    <row r="327" spans="1:66" s="404" customFormat="1">
      <c r="A327" s="389"/>
      <c r="B327" s="389"/>
      <c r="C327" s="389"/>
      <c r="D327" s="399"/>
      <c r="E327" s="389"/>
      <c r="F327" s="399"/>
      <c r="G327" s="399"/>
      <c r="H327" s="399"/>
      <c r="I327" s="399"/>
      <c r="J327" s="399"/>
      <c r="K327" s="399"/>
      <c r="L327" s="395"/>
      <c r="M327" s="391"/>
      <c r="N327" s="392"/>
      <c r="O327" s="392"/>
      <c r="P327" s="392"/>
      <c r="Q327" s="392"/>
      <c r="R327" s="392"/>
      <c r="S327" s="392"/>
      <c r="T327" s="392"/>
      <c r="U327" s="392"/>
      <c r="V327" s="447"/>
      <c r="W327" s="399"/>
      <c r="X327" s="401"/>
      <c r="Y327" s="401"/>
      <c r="Z327" s="401"/>
      <c r="AA327" s="401"/>
      <c r="AB327" s="401"/>
      <c r="AC327" s="401"/>
      <c r="AD327" s="401"/>
      <c r="AE327" s="401"/>
      <c r="AF327" s="402"/>
      <c r="AG327" s="402"/>
      <c r="AH327" s="402"/>
      <c r="AI327" s="402"/>
      <c r="AJ327" s="402"/>
      <c r="AK327" s="402"/>
      <c r="AL327" s="402"/>
      <c r="AM327" s="402"/>
      <c r="AN327" s="402"/>
      <c r="AO327" s="402"/>
      <c r="AP327" s="402"/>
      <c r="AQ327" s="402"/>
      <c r="AR327" s="402"/>
      <c r="AS327" s="402"/>
      <c r="AT327" s="402"/>
      <c r="AU327" s="402"/>
      <c r="AV327" s="402"/>
      <c r="AW327" s="402"/>
      <c r="AX327" s="402"/>
      <c r="AY327" s="402"/>
      <c r="AZ327" s="402"/>
      <c r="BA327" s="402"/>
      <c r="BB327" s="402"/>
      <c r="BC327" s="402"/>
      <c r="BD327" s="402"/>
      <c r="BE327" s="402"/>
      <c r="BF327" s="402"/>
      <c r="BG327" s="402"/>
      <c r="BH327" s="402"/>
      <c r="BI327" s="402"/>
      <c r="BJ327" s="402"/>
      <c r="BK327" s="402"/>
      <c r="BL327" s="402"/>
      <c r="BM327" s="402"/>
      <c r="BN327" s="402"/>
    </row>
    <row r="328" spans="1:66" s="404" customFormat="1">
      <c r="A328" s="389"/>
      <c r="B328" s="389"/>
      <c r="C328" s="389"/>
      <c r="D328" s="399"/>
      <c r="E328" s="389"/>
      <c r="F328" s="399"/>
      <c r="G328" s="399"/>
      <c r="H328" s="399"/>
      <c r="I328" s="399"/>
      <c r="J328" s="399"/>
      <c r="K328" s="399"/>
      <c r="L328" s="395"/>
      <c r="M328" s="391"/>
      <c r="N328" s="392"/>
      <c r="O328" s="392"/>
      <c r="P328" s="392"/>
      <c r="Q328" s="392"/>
      <c r="R328" s="392"/>
      <c r="S328" s="392"/>
      <c r="T328" s="392"/>
      <c r="U328" s="392"/>
      <c r="V328" s="447"/>
      <c r="W328" s="399"/>
      <c r="X328" s="401"/>
      <c r="Y328" s="401"/>
      <c r="Z328" s="401"/>
      <c r="AA328" s="401"/>
      <c r="AB328" s="401"/>
      <c r="AC328" s="401"/>
      <c r="AD328" s="401"/>
      <c r="AE328" s="401"/>
      <c r="AF328" s="402"/>
      <c r="AG328" s="402"/>
      <c r="AH328" s="402"/>
      <c r="AI328" s="402"/>
      <c r="AJ328" s="402"/>
      <c r="AK328" s="402"/>
      <c r="AL328" s="402"/>
      <c r="AM328" s="402"/>
      <c r="AN328" s="402"/>
      <c r="AO328" s="402"/>
      <c r="AP328" s="402"/>
      <c r="AQ328" s="402"/>
      <c r="AR328" s="402"/>
      <c r="AS328" s="402"/>
      <c r="AT328" s="402"/>
      <c r="AU328" s="402"/>
      <c r="AV328" s="402"/>
      <c r="AW328" s="402"/>
      <c r="AX328" s="402"/>
      <c r="AY328" s="402"/>
      <c r="AZ328" s="402"/>
      <c r="BA328" s="402"/>
      <c r="BB328" s="402"/>
      <c r="BC328" s="402"/>
      <c r="BD328" s="402"/>
      <c r="BE328" s="402"/>
      <c r="BF328" s="402"/>
      <c r="BG328" s="402"/>
      <c r="BH328" s="402"/>
      <c r="BI328" s="402"/>
      <c r="BJ328" s="402"/>
      <c r="BK328" s="402"/>
      <c r="BL328" s="402"/>
      <c r="BM328" s="402"/>
      <c r="BN328" s="402"/>
    </row>
    <row r="329" spans="1:66" s="404" customFormat="1">
      <c r="A329" s="389"/>
      <c r="B329" s="389"/>
      <c r="C329" s="389"/>
      <c r="D329" s="399"/>
      <c r="E329" s="389"/>
      <c r="F329" s="399"/>
      <c r="G329" s="399"/>
      <c r="H329" s="399"/>
      <c r="I329" s="399"/>
      <c r="J329" s="399"/>
      <c r="K329" s="399"/>
      <c r="L329" s="395"/>
      <c r="M329" s="391"/>
      <c r="N329" s="392"/>
      <c r="O329" s="392"/>
      <c r="P329" s="392"/>
      <c r="Q329" s="392"/>
      <c r="R329" s="392"/>
      <c r="S329" s="392"/>
      <c r="T329" s="392"/>
      <c r="U329" s="392"/>
      <c r="V329" s="447"/>
      <c r="W329" s="399"/>
      <c r="X329" s="401"/>
      <c r="Y329" s="401"/>
      <c r="Z329" s="401"/>
      <c r="AA329" s="401"/>
      <c r="AB329" s="401"/>
      <c r="AC329" s="401"/>
      <c r="AD329" s="401"/>
      <c r="AE329" s="401"/>
      <c r="AF329" s="402"/>
      <c r="AG329" s="402"/>
      <c r="AH329" s="402"/>
      <c r="AI329" s="402"/>
      <c r="AJ329" s="402"/>
      <c r="AK329" s="402"/>
      <c r="AL329" s="402"/>
      <c r="AM329" s="402"/>
      <c r="AN329" s="402"/>
      <c r="AO329" s="402"/>
      <c r="AP329" s="402"/>
      <c r="AQ329" s="402"/>
      <c r="AR329" s="402"/>
      <c r="AS329" s="402"/>
      <c r="AT329" s="402"/>
      <c r="AU329" s="402"/>
      <c r="AV329" s="402"/>
      <c r="AW329" s="402"/>
      <c r="AX329" s="402"/>
      <c r="AY329" s="402"/>
      <c r="AZ329" s="402"/>
      <c r="BA329" s="402"/>
      <c r="BB329" s="402"/>
      <c r="BC329" s="402"/>
      <c r="BD329" s="402"/>
      <c r="BE329" s="402"/>
      <c r="BF329" s="402"/>
      <c r="BG329" s="402"/>
      <c r="BH329" s="402"/>
      <c r="BI329" s="402"/>
      <c r="BJ329" s="402"/>
      <c r="BK329" s="402"/>
      <c r="BL329" s="402"/>
      <c r="BM329" s="402"/>
      <c r="BN329" s="402"/>
    </row>
    <row r="330" spans="1:66" s="404" customFormat="1">
      <c r="A330" s="389"/>
      <c r="B330" s="389"/>
      <c r="C330" s="389"/>
      <c r="D330" s="399"/>
      <c r="E330" s="389"/>
      <c r="F330" s="399"/>
      <c r="G330" s="399"/>
      <c r="H330" s="399"/>
      <c r="I330" s="399"/>
      <c r="J330" s="399"/>
      <c r="K330" s="399"/>
      <c r="L330" s="395"/>
      <c r="M330" s="391"/>
      <c r="N330" s="392"/>
      <c r="O330" s="392"/>
      <c r="P330" s="392"/>
      <c r="Q330" s="392"/>
      <c r="R330" s="392"/>
      <c r="S330" s="392"/>
      <c r="T330" s="392"/>
      <c r="U330" s="392"/>
      <c r="V330" s="447"/>
      <c r="W330" s="399"/>
      <c r="X330" s="401"/>
      <c r="Y330" s="401"/>
      <c r="Z330" s="401"/>
      <c r="AA330" s="401"/>
      <c r="AB330" s="401"/>
      <c r="AC330" s="401"/>
      <c r="AD330" s="401"/>
      <c r="AE330" s="401"/>
      <c r="AF330" s="402"/>
      <c r="AG330" s="402"/>
      <c r="AH330" s="402"/>
      <c r="AI330" s="402"/>
      <c r="AJ330" s="402"/>
      <c r="AK330" s="402"/>
      <c r="AL330" s="402"/>
      <c r="AM330" s="402"/>
      <c r="AN330" s="402"/>
      <c r="AO330" s="402"/>
      <c r="AP330" s="402"/>
      <c r="AQ330" s="402"/>
      <c r="AR330" s="402"/>
      <c r="AS330" s="402"/>
      <c r="AT330" s="402"/>
      <c r="AU330" s="402"/>
      <c r="AV330" s="402"/>
      <c r="AW330" s="402"/>
      <c r="AX330" s="402"/>
      <c r="AY330" s="402"/>
      <c r="AZ330" s="402"/>
      <c r="BA330" s="402"/>
      <c r="BB330" s="402"/>
      <c r="BC330" s="402"/>
      <c r="BD330" s="402"/>
      <c r="BE330" s="402"/>
      <c r="BF330" s="402"/>
      <c r="BG330" s="402"/>
      <c r="BH330" s="402"/>
      <c r="BI330" s="402"/>
      <c r="BJ330" s="402"/>
      <c r="BK330" s="402"/>
      <c r="BL330" s="402"/>
      <c r="BM330" s="402"/>
      <c r="BN330" s="402"/>
    </row>
  </sheetData>
  <protectedRanges>
    <protectedRange sqref="E10:E14" name="Rango1_2"/>
    <protectedRange sqref="E101:E102" name="Rango1_2_2"/>
    <protectedRange sqref="E130" name="Rango1_2_2_1_1"/>
  </protectedRanges>
  <autoFilter ref="A8:CC154"/>
  <mergeCells count="8">
    <mergeCell ref="C80:C82"/>
    <mergeCell ref="B7:K7"/>
    <mergeCell ref="A1:K1"/>
    <mergeCell ref="A2:K2"/>
    <mergeCell ref="A3:K3"/>
    <mergeCell ref="A4:K4"/>
    <mergeCell ref="A5:K5"/>
    <mergeCell ref="B6:K6"/>
  </mergeCells>
  <phoneticPr fontId="13" type="noConversion"/>
  <conditionalFormatting sqref="D9:D153">
    <cfRule type="expression" dxfId="29" priority="8" stopIfTrue="1">
      <formula>AND(COUNTIF($D$9:$D$43, D9)+COUNTIF($D$44:$D$153, D9)&gt;1,NOT(ISBLANK(D9)))</formula>
    </cfRule>
  </conditionalFormatting>
  <dataValidations count="5">
    <dataValidation type="whole" allowBlank="1" showInputMessage="1" showErrorMessage="1" sqref="F55:Q57 F105:Q110 F127:Q127 F89:Q98 F9:Q27">
      <formula1>0</formula1>
      <formula2>100</formula2>
    </dataValidation>
    <dataValidation type="list" allowBlank="1" showInputMessage="1" showErrorMessage="1" sqref="B13 B62 B77 B80 B83 B87 B89 B44 B73 B9 B113 B142 B146:B147 B93 B128">
      <formula1>INDIRECT($I9)</formula1>
    </dataValidation>
    <dataValidation type="list" allowBlank="1" showInputMessage="1" showErrorMessage="1" sqref="B130">
      <formula1>INDIRECT($I131)</formula1>
    </dataValidation>
    <dataValidation type="list" allowBlank="1" showInputMessage="1" showErrorMessage="1" sqref="B131">
      <formula1>INDIRECT(#REF!)</formula1>
    </dataValidation>
    <dataValidation type="list" allowBlank="1" showInputMessage="1" showErrorMessage="1" sqref="C83:C144 C146:C153 C9:C80">
      <formula1>Productos</formula1>
    </dataValidation>
  </dataValidations>
  <printOptions horizontalCentered="1" verticalCentered="1"/>
  <pageMargins left="0" right="0" top="0" bottom="0" header="0.31496062992125984" footer="0.31496062992125984"/>
  <pageSetup paperSize="5" scale="6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2"/>
  <sheetViews>
    <sheetView workbookViewId="0">
      <selection activeCell="D2" sqref="D2"/>
    </sheetView>
  </sheetViews>
  <sheetFormatPr baseColWidth="10" defaultColWidth="9.140625" defaultRowHeight="12.75"/>
  <sheetData>
    <row r="2" spans="2:7">
      <c r="B2" s="271" t="s">
        <v>993</v>
      </c>
      <c r="C2" s="271"/>
      <c r="D2" s="271"/>
      <c r="E2" s="271" t="s">
        <v>949</v>
      </c>
      <c r="F2" s="271" t="s">
        <v>973</v>
      </c>
      <c r="G2" s="271"/>
    </row>
    <row r="3" spans="2:7">
      <c r="B3" s="271" t="s">
        <v>994</v>
      </c>
      <c r="C3" s="271"/>
      <c r="D3" s="271"/>
      <c r="E3" s="271" t="s">
        <v>950</v>
      </c>
      <c r="F3" s="271" t="s">
        <v>974</v>
      </c>
      <c r="G3" s="271"/>
    </row>
    <row r="4" spans="2:7">
      <c r="B4" s="271" t="s">
        <v>995</v>
      </c>
      <c r="C4" s="271"/>
      <c r="D4" s="271"/>
      <c r="E4" s="271" t="s">
        <v>951</v>
      </c>
      <c r="F4" s="271" t="s">
        <v>975</v>
      </c>
      <c r="G4" s="271"/>
    </row>
    <row r="5" spans="2:7">
      <c r="B5" s="271" t="s">
        <v>996</v>
      </c>
      <c r="C5" s="271"/>
      <c r="D5" s="271"/>
      <c r="E5" s="271" t="s">
        <v>952</v>
      </c>
      <c r="F5" s="271" t="s">
        <v>976</v>
      </c>
      <c r="G5" s="271"/>
    </row>
    <row r="6" spans="2:7">
      <c r="B6" s="271" t="s">
        <v>997</v>
      </c>
      <c r="C6" s="271"/>
      <c r="D6" s="271"/>
      <c r="E6" s="271" t="s">
        <v>953</v>
      </c>
      <c r="F6" s="271" t="s">
        <v>977</v>
      </c>
      <c r="G6" s="271"/>
    </row>
    <row r="7" spans="2:7">
      <c r="B7" s="271" t="s">
        <v>998</v>
      </c>
      <c r="C7" s="271"/>
      <c r="D7" s="271"/>
      <c r="E7" s="271" t="s">
        <v>954</v>
      </c>
      <c r="F7" s="271" t="s">
        <v>978</v>
      </c>
      <c r="G7" s="271"/>
    </row>
    <row r="8" spans="2:7">
      <c r="B8" s="271" t="s">
        <v>999</v>
      </c>
      <c r="C8" s="271"/>
      <c r="D8" s="271"/>
      <c r="E8" s="271" t="s">
        <v>955</v>
      </c>
      <c r="F8" s="271" t="s">
        <v>979</v>
      </c>
      <c r="G8" s="271"/>
    </row>
    <row r="9" spans="2:7">
      <c r="B9" s="271" t="s">
        <v>1000</v>
      </c>
      <c r="C9" s="271"/>
      <c r="D9" s="271"/>
      <c r="E9" s="271" t="s">
        <v>956</v>
      </c>
      <c r="F9" s="271" t="s">
        <v>980</v>
      </c>
      <c r="G9" s="271"/>
    </row>
    <row r="10" spans="2:7">
      <c r="B10" s="271" t="s">
        <v>1001</v>
      </c>
      <c r="C10" s="271"/>
      <c r="D10" s="271"/>
      <c r="E10" s="271" t="s">
        <v>957</v>
      </c>
      <c r="F10" s="271" t="s">
        <v>981</v>
      </c>
      <c r="G10" s="271"/>
    </row>
    <row r="11" spans="2:7">
      <c r="B11" s="271" t="s">
        <v>1002</v>
      </c>
      <c r="C11" s="271"/>
      <c r="D11" s="271"/>
      <c r="E11" s="271" t="s">
        <v>958</v>
      </c>
      <c r="F11" s="271" t="s">
        <v>982</v>
      </c>
      <c r="G11" s="271"/>
    </row>
    <row r="12" spans="2:7">
      <c r="B12" s="271"/>
      <c r="C12" s="271"/>
      <c r="D12" s="271"/>
      <c r="E12" s="271" t="s">
        <v>959</v>
      </c>
      <c r="F12" s="271" t="s">
        <v>983</v>
      </c>
      <c r="G12" s="271"/>
    </row>
    <row r="13" spans="2:7">
      <c r="B13" s="271"/>
      <c r="C13" s="271"/>
      <c r="D13" s="271"/>
      <c r="E13" s="271" t="s">
        <v>960</v>
      </c>
      <c r="F13" s="271" t="s">
        <v>984</v>
      </c>
      <c r="G13" s="271"/>
    </row>
    <row r="14" spans="2:7">
      <c r="B14" s="271"/>
      <c r="C14" s="271"/>
      <c r="D14" s="271"/>
      <c r="E14" s="271" t="s">
        <v>961</v>
      </c>
      <c r="F14" s="271" t="s">
        <v>985</v>
      </c>
      <c r="G14" s="271"/>
    </row>
    <row r="15" spans="2:7">
      <c r="B15" s="271"/>
      <c r="C15" s="271"/>
      <c r="D15" s="271"/>
      <c r="E15" s="271" t="s">
        <v>962</v>
      </c>
      <c r="F15" s="271" t="s">
        <v>986</v>
      </c>
      <c r="G15" s="271"/>
    </row>
    <row r="16" spans="2:7">
      <c r="B16" s="271"/>
      <c r="C16" s="271"/>
      <c r="D16" s="271"/>
      <c r="E16" s="271" t="s">
        <v>963</v>
      </c>
      <c r="F16" s="271" t="s">
        <v>987</v>
      </c>
      <c r="G16" s="271"/>
    </row>
    <row r="17" spans="2:7">
      <c r="B17" s="271"/>
      <c r="C17" s="271"/>
      <c r="D17" s="271"/>
      <c r="E17" s="271" t="s">
        <v>964</v>
      </c>
      <c r="F17" s="271" t="s">
        <v>988</v>
      </c>
      <c r="G17" s="271"/>
    </row>
    <row r="18" spans="2:7">
      <c r="B18" s="271"/>
      <c r="C18" s="271"/>
      <c r="D18" s="271"/>
      <c r="E18" s="271" t="s">
        <v>965</v>
      </c>
      <c r="F18" s="271" t="s">
        <v>989</v>
      </c>
      <c r="G18" s="271"/>
    </row>
    <row r="19" spans="2:7">
      <c r="B19" s="271"/>
      <c r="C19" s="271"/>
      <c r="D19" s="271"/>
      <c r="E19" s="271" t="s">
        <v>196</v>
      </c>
      <c r="F19" s="271" t="s">
        <v>990</v>
      </c>
      <c r="G19" s="271"/>
    </row>
    <row r="20" spans="2:7">
      <c r="B20" s="271"/>
      <c r="C20" s="271"/>
      <c r="D20" s="271"/>
      <c r="E20" s="271" t="s">
        <v>11</v>
      </c>
      <c r="F20" s="271" t="s">
        <v>991</v>
      </c>
      <c r="G20" s="271"/>
    </row>
    <row r="21" spans="2:7">
      <c r="B21" s="271"/>
      <c r="C21" s="271"/>
      <c r="D21" s="271"/>
      <c r="E21" s="271"/>
      <c r="F21" s="271" t="s">
        <v>992</v>
      </c>
      <c r="G21" s="271"/>
    </row>
    <row r="22" spans="2:7">
      <c r="B22" s="271"/>
      <c r="C22" s="271"/>
      <c r="D22" s="271"/>
      <c r="E22" s="271"/>
      <c r="F22" s="271"/>
      <c r="G22" s="27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620"/>
  <sheetViews>
    <sheetView zoomScale="83" zoomScaleNormal="83" workbookViewId="0">
      <selection activeCell="G4" sqref="G4:P4"/>
    </sheetView>
  </sheetViews>
  <sheetFormatPr baseColWidth="10" defaultRowHeight="15"/>
  <cols>
    <col min="1" max="1" width="2.5703125" style="56" customWidth="1"/>
    <col min="2" max="6" width="4.42578125" hidden="1" customWidth="1"/>
    <col min="7" max="7" width="18.85546875" style="267" bestFit="1" customWidth="1"/>
    <col min="8" max="8" width="33.85546875" style="267" customWidth="1"/>
    <col min="9" max="9" width="16.42578125" style="429" customWidth="1"/>
    <col min="10" max="10" width="18.42578125" style="429" customWidth="1"/>
    <col min="11" max="11" width="14" style="436" customWidth="1"/>
    <col min="12" max="12" width="15.42578125" style="429" customWidth="1"/>
    <col min="13" max="13" width="13.5703125" style="267" customWidth="1"/>
    <col min="14" max="14" width="22.42578125" style="429" customWidth="1"/>
    <col min="15" max="43" width="11.42578125" style="56" customWidth="1"/>
  </cols>
  <sheetData>
    <row r="1" spans="2:21" s="56" customFormat="1" ht="15.75">
      <c r="G1" s="254"/>
      <c r="H1" s="255"/>
      <c r="I1" s="425"/>
      <c r="J1" s="425"/>
      <c r="K1" s="431"/>
      <c r="L1" s="425"/>
      <c r="M1" s="255"/>
      <c r="N1" s="425"/>
      <c r="O1" s="252" t="s">
        <v>283</v>
      </c>
    </row>
    <row r="2" spans="2:21" s="56" customFormat="1" ht="15.75">
      <c r="G2" s="520" t="s">
        <v>270</v>
      </c>
      <c r="H2" s="520"/>
      <c r="I2" s="520"/>
      <c r="J2" s="520"/>
      <c r="K2" s="520"/>
      <c r="L2" s="520"/>
      <c r="M2" s="520"/>
      <c r="N2" s="520"/>
      <c r="O2" s="520"/>
      <c r="P2" s="520"/>
      <c r="Q2" s="257"/>
      <c r="R2" s="258"/>
      <c r="S2" s="259" t="s">
        <v>282</v>
      </c>
      <c r="T2" s="258"/>
      <c r="U2" s="260"/>
    </row>
    <row r="3" spans="2:21" s="56" customFormat="1">
      <c r="G3" s="521" t="s">
        <v>271</v>
      </c>
      <c r="H3" s="521"/>
      <c r="I3" s="521"/>
      <c r="J3" s="521"/>
      <c r="K3" s="521"/>
      <c r="L3" s="521"/>
      <c r="M3" s="521"/>
      <c r="N3" s="521"/>
      <c r="O3" s="521"/>
      <c r="P3" s="521"/>
      <c r="Q3" s="257"/>
      <c r="R3" s="258"/>
      <c r="S3" s="259" t="s">
        <v>33</v>
      </c>
      <c r="T3" s="258"/>
      <c r="U3" s="260"/>
    </row>
    <row r="4" spans="2:21" s="56" customFormat="1">
      <c r="G4" s="522" t="s">
        <v>925</v>
      </c>
      <c r="H4" s="522"/>
      <c r="I4" s="522"/>
      <c r="J4" s="522"/>
      <c r="K4" s="522"/>
      <c r="L4" s="522"/>
      <c r="M4" s="522"/>
      <c r="N4" s="522"/>
      <c r="O4" s="522"/>
      <c r="P4" s="522"/>
      <c r="Q4" s="257"/>
      <c r="R4" s="258"/>
      <c r="S4" s="259" t="s">
        <v>223</v>
      </c>
      <c r="T4" s="258"/>
      <c r="U4" s="260"/>
    </row>
    <row r="5" spans="2:21" s="56" customFormat="1">
      <c r="H5" s="256"/>
      <c r="I5" s="440"/>
      <c r="J5" s="519">
        <f>+PPNE1!C5</f>
        <v>2024</v>
      </c>
      <c r="K5" s="519"/>
      <c r="L5" s="257"/>
      <c r="M5" s="256"/>
      <c r="N5" s="257"/>
      <c r="O5" s="256"/>
      <c r="P5" s="256"/>
      <c r="Q5" s="257"/>
      <c r="R5" s="258"/>
      <c r="S5" s="258"/>
      <c r="T5" s="258"/>
      <c r="U5" s="260"/>
    </row>
    <row r="6" spans="2:21" s="56" customFormat="1" ht="25.5">
      <c r="G6" s="270" t="s">
        <v>1473</v>
      </c>
      <c r="H6" s="518" t="str">
        <f>+PPNE1!B7</f>
        <v>HOSPITAL DE ENGOMBE</v>
      </c>
      <c r="I6" s="518"/>
      <c r="J6" s="518"/>
      <c r="K6" s="518"/>
      <c r="L6" s="518"/>
      <c r="M6" s="518"/>
      <c r="N6" s="518"/>
      <c r="O6" s="252"/>
    </row>
    <row r="7" spans="2:21" ht="25.5" customHeight="1">
      <c r="B7" s="261" t="s">
        <v>966</v>
      </c>
      <c r="C7" s="262" t="s">
        <v>967</v>
      </c>
      <c r="D7" s="262" t="s">
        <v>968</v>
      </c>
      <c r="E7" s="262" t="s">
        <v>969</v>
      </c>
      <c r="F7" s="263" t="s">
        <v>970</v>
      </c>
      <c r="G7" s="268" t="s">
        <v>971</v>
      </c>
      <c r="H7" s="269" t="s">
        <v>0</v>
      </c>
      <c r="I7" s="268" t="s">
        <v>1</v>
      </c>
      <c r="J7" s="268" t="s">
        <v>44</v>
      </c>
      <c r="K7" s="430" t="s">
        <v>2</v>
      </c>
      <c r="L7" s="268" t="s">
        <v>3</v>
      </c>
      <c r="M7" s="269" t="s">
        <v>922</v>
      </c>
      <c r="N7" s="268" t="s">
        <v>45</v>
      </c>
    </row>
    <row r="8" spans="2:21" ht="12.75">
      <c r="B8" s="14" t="e">
        <f>IF(PPNE2.1!$G8="","",CONCATENATE(PPNE2.1!$C8,".",PPNE2.1!$D8,".",PPNE2.1!$E8,".",PPNE2.1!$F8))</f>
        <v>#REF!</v>
      </c>
      <c r="C8" s="14" t="e">
        <f>IF(PPNE2.1!$G8="","",'[3]Formulario PPGR1'!#REF!)</f>
        <v>#REF!</v>
      </c>
      <c r="D8" s="14" t="e">
        <f>IF(PPNE2.1!$G8="","",'[3]Formulario PPGR1'!#REF!)</f>
        <v>#REF!</v>
      </c>
      <c r="E8" s="14" t="e">
        <f>IF(PPNE2.1!$G8="","",'[3]Formulario PPGR1'!#REF!)</f>
        <v>#REF!</v>
      </c>
      <c r="F8" s="14" t="e">
        <f>IF(PPNE2.1!$G8="","",'[3]Formulario PPGR1'!#REF!)</f>
        <v>#REF!</v>
      </c>
      <c r="G8" s="264" t="s">
        <v>1093</v>
      </c>
      <c r="H8" s="265" t="s">
        <v>1474</v>
      </c>
      <c r="I8" s="426" t="s">
        <v>917</v>
      </c>
      <c r="J8" s="437">
        <v>1</v>
      </c>
      <c r="K8" s="432">
        <v>60000</v>
      </c>
      <c r="L8" s="432">
        <v>60000</v>
      </c>
      <c r="M8" s="266" t="s">
        <v>444</v>
      </c>
      <c r="N8" s="426" t="s">
        <v>33</v>
      </c>
    </row>
    <row r="9" spans="2:21" ht="12.75">
      <c r="B9" s="415" t="str">
        <f>IF(PPNE2.1!$G9="","",CONCATENATE(PPNE2.1!$C9,".",PPNE2.1!$D9,".",PPNE2.1!$E9,".",PPNE2.1!$F9))</f>
        <v/>
      </c>
      <c r="C9" s="415" t="str">
        <f>IF(PPNE2.1!$G9="","",'[3]Formulario PPGR1'!#REF!)</f>
        <v/>
      </c>
      <c r="D9" s="415"/>
      <c r="E9" s="415"/>
      <c r="F9" s="415" t="str">
        <f>IF(PPNE2.1!$G9="","",'[3]Formulario PPGR1'!#REF!)</f>
        <v/>
      </c>
      <c r="G9" s="416"/>
      <c r="H9" s="417" t="s">
        <v>1475</v>
      </c>
      <c r="I9" s="441" t="s">
        <v>917</v>
      </c>
      <c r="J9" s="438">
        <v>1</v>
      </c>
      <c r="K9" s="433">
        <v>16000</v>
      </c>
      <c r="L9" s="433">
        <v>16000</v>
      </c>
      <c r="M9" s="418" t="s">
        <v>444</v>
      </c>
      <c r="N9" s="426" t="s">
        <v>33</v>
      </c>
    </row>
    <row r="10" spans="2:21" ht="12.75">
      <c r="B10" s="415" t="str">
        <f>IF(PPNE2.1!$G10="","",CONCATENATE(PPNE2.1!$C10,".",PPNE2.1!$D10,".",PPNE2.1!$E10,".",PPNE2.1!$F10))</f>
        <v/>
      </c>
      <c r="C10" s="415" t="str">
        <f>IF(PPNE2.1!$G10="","",'[3]Formulario PPGR1'!#REF!)</f>
        <v/>
      </c>
      <c r="D10" s="415"/>
      <c r="E10" s="415"/>
      <c r="F10" s="415" t="str">
        <f>IF(PPNE2.1!$G10="","",'[3]Formulario PPGR1'!#REF!)</f>
        <v/>
      </c>
      <c r="G10" s="416"/>
      <c r="H10" s="417" t="s">
        <v>1476</v>
      </c>
      <c r="I10" s="441" t="s">
        <v>1484</v>
      </c>
      <c r="J10" s="438">
        <v>1</v>
      </c>
      <c r="K10" s="433">
        <v>200</v>
      </c>
      <c r="L10" s="433">
        <f>+PPNE2.1!$K10*PPNE2.1!$J10</f>
        <v>200</v>
      </c>
      <c r="M10" s="418" t="s">
        <v>1486</v>
      </c>
      <c r="N10" s="426" t="s">
        <v>282</v>
      </c>
    </row>
    <row r="11" spans="2:21" ht="12.75">
      <c r="B11" s="415" t="str">
        <f>IF(PPNE2.1!$G11="","",CONCATENATE(PPNE2.1!$C11,".",PPNE2.1!$D11,".",PPNE2.1!$E11,".",PPNE2.1!$F11))</f>
        <v/>
      </c>
      <c r="C11" s="415" t="str">
        <f>IF(PPNE2.1!$G11="","",'[3]Formulario PPGR1'!#REF!)</f>
        <v/>
      </c>
      <c r="D11" s="415"/>
      <c r="E11" s="415"/>
      <c r="F11" s="415" t="str">
        <f>IF(PPNE2.1!$G11="","",'[3]Formulario PPGR1'!#REF!)</f>
        <v/>
      </c>
      <c r="G11" s="416"/>
      <c r="H11" s="417" t="s">
        <v>1477</v>
      </c>
      <c r="I11" s="441" t="s">
        <v>917</v>
      </c>
      <c r="J11" s="438">
        <v>1</v>
      </c>
      <c r="K11" s="433">
        <v>180</v>
      </c>
      <c r="L11" s="433">
        <f>+PPNE2.1!$K11*PPNE2.1!$J11</f>
        <v>180</v>
      </c>
      <c r="M11" s="418" t="s">
        <v>1486</v>
      </c>
      <c r="N11" s="426" t="s">
        <v>33</v>
      </c>
    </row>
    <row r="12" spans="2:21" ht="12.75">
      <c r="B12" s="415" t="str">
        <f>IF(PPNE2.1!$G12="","",CONCATENATE(PPNE2.1!$C12,".",PPNE2.1!$D12,".",PPNE2.1!$E12,".",PPNE2.1!$F12))</f>
        <v/>
      </c>
      <c r="C12" s="415" t="str">
        <f>IF(PPNE2.1!$G12="","",'[3]Formulario PPGR1'!#REF!)</f>
        <v/>
      </c>
      <c r="D12" s="415"/>
      <c r="E12" s="415"/>
      <c r="F12" s="415" t="str">
        <f>IF(PPNE2.1!$G12="","",'[3]Formulario PPGR1'!#REF!)</f>
        <v/>
      </c>
      <c r="G12" s="416"/>
      <c r="H12" s="417" t="s">
        <v>1478</v>
      </c>
      <c r="I12" s="441" t="s">
        <v>1485</v>
      </c>
      <c r="J12" s="438">
        <v>1</v>
      </c>
      <c r="K12" s="433">
        <v>12.05</v>
      </c>
      <c r="L12" s="433">
        <f>+PPNE2.1!$K12*PPNE2.1!$J12</f>
        <v>12.05</v>
      </c>
      <c r="M12" s="418" t="s">
        <v>1486</v>
      </c>
      <c r="N12" s="426" t="s">
        <v>33</v>
      </c>
    </row>
    <row r="13" spans="2:21" ht="12.75">
      <c r="B13" s="415" t="str">
        <f>IF(PPNE2.1!$G13="","",CONCATENATE(PPNE2.1!$C13,".",PPNE2.1!$D13,".",PPNE2.1!$E13,".",PPNE2.1!$F13))</f>
        <v/>
      </c>
      <c r="C13" s="415" t="str">
        <f>IF(PPNE2.1!$G13="","",'[3]Formulario PPGR1'!#REF!)</f>
        <v/>
      </c>
      <c r="D13" s="415"/>
      <c r="E13" s="415"/>
      <c r="F13" s="415" t="str">
        <f>IF(PPNE2.1!$G13="","",'[3]Formulario PPGR1'!#REF!)</f>
        <v/>
      </c>
      <c r="G13" s="416"/>
      <c r="H13" s="417" t="s">
        <v>1479</v>
      </c>
      <c r="I13" s="441" t="s">
        <v>917</v>
      </c>
      <c r="J13" s="438">
        <v>1</v>
      </c>
      <c r="K13" s="433">
        <v>0</v>
      </c>
      <c r="L13" s="433">
        <f>+PPNE2.1!$K13*PPNE2.1!$J13</f>
        <v>0</v>
      </c>
      <c r="M13" s="418"/>
      <c r="N13" s="426"/>
    </row>
    <row r="14" spans="2:21" ht="12.75">
      <c r="B14" s="415" t="str">
        <f>IF(PPNE2.1!$G14="","",CONCATENATE(PPNE2.1!$C14,".",PPNE2.1!$D14,".",PPNE2.1!$E14,".",PPNE2.1!$F14))</f>
        <v/>
      </c>
      <c r="C14" s="415" t="str">
        <f>IF(PPNE2.1!$G14="","",'[3]Formulario PPGR1'!#REF!)</f>
        <v/>
      </c>
      <c r="D14" s="415"/>
      <c r="E14" s="415"/>
      <c r="F14" s="415" t="str">
        <f>IF(PPNE2.1!$G14="","",'[3]Formulario PPGR1'!#REF!)</f>
        <v/>
      </c>
      <c r="G14" s="416"/>
      <c r="H14" s="417" t="s">
        <v>1480</v>
      </c>
      <c r="I14" s="441" t="s">
        <v>917</v>
      </c>
      <c r="J14" s="438">
        <v>1</v>
      </c>
      <c r="K14" s="433">
        <v>4500</v>
      </c>
      <c r="L14" s="433">
        <f>+PPNE2.1!$K14*PPNE2.1!$J14</f>
        <v>4500</v>
      </c>
      <c r="M14" s="418" t="s">
        <v>1487</v>
      </c>
      <c r="N14" s="426" t="s">
        <v>282</v>
      </c>
    </row>
    <row r="15" spans="2:21" ht="12.75">
      <c r="B15" s="415" t="str">
        <f>IF(PPNE2.1!$G15="","",CONCATENATE(PPNE2.1!$C15,".",PPNE2.1!$D15,".",PPNE2.1!$E15,".",PPNE2.1!$F15))</f>
        <v/>
      </c>
      <c r="C15" s="415" t="str">
        <f>IF(PPNE2.1!$G15="","",'[3]Formulario PPGR1'!#REF!)</f>
        <v/>
      </c>
      <c r="D15" s="415"/>
      <c r="E15" s="415"/>
      <c r="F15" s="415" t="str">
        <f>IF(PPNE2.1!$G15="","",'[3]Formulario PPGR1'!#REF!)</f>
        <v/>
      </c>
      <c r="G15" s="416"/>
      <c r="H15" s="417" t="s">
        <v>1481</v>
      </c>
      <c r="I15" s="441" t="s">
        <v>917</v>
      </c>
      <c r="J15" s="438">
        <v>1</v>
      </c>
      <c r="K15" s="433">
        <v>290</v>
      </c>
      <c r="L15" s="433">
        <f>+PPNE2.1!$K15*PPNE2.1!$J15</f>
        <v>290</v>
      </c>
      <c r="M15" s="418" t="s">
        <v>1486</v>
      </c>
      <c r="N15" s="426" t="s">
        <v>282</v>
      </c>
    </row>
    <row r="16" spans="2:21" ht="12.75">
      <c r="B16" s="415" t="str">
        <f>IF(PPNE2.1!$G16="","",CONCATENATE(PPNE2.1!$C16,".",PPNE2.1!$D16,".",PPNE2.1!$E16,".",PPNE2.1!$F16))</f>
        <v/>
      </c>
      <c r="C16" s="415" t="str">
        <f>IF(PPNE2.1!$G16="","",'[3]Formulario PPGR1'!#REF!)</f>
        <v/>
      </c>
      <c r="D16" s="415"/>
      <c r="E16" s="415"/>
      <c r="F16" s="415" t="str">
        <f>IF(PPNE2.1!$G16="","",'[3]Formulario PPGR1'!#REF!)</f>
        <v/>
      </c>
      <c r="G16" s="416"/>
      <c r="H16" s="417" t="s">
        <v>1482</v>
      </c>
      <c r="I16" s="441" t="s">
        <v>917</v>
      </c>
      <c r="J16" s="438">
        <v>1</v>
      </c>
      <c r="K16" s="433">
        <v>1400</v>
      </c>
      <c r="L16" s="433">
        <f>+PPNE2.1!$K16*PPNE2.1!$J16</f>
        <v>1400</v>
      </c>
      <c r="M16" s="418" t="s">
        <v>1486</v>
      </c>
      <c r="N16" s="426" t="s">
        <v>282</v>
      </c>
    </row>
    <row r="17" spans="2:14" ht="12.75">
      <c r="B17" s="415" t="str">
        <f>IF(PPNE2.1!$G17="","",CONCATENATE(PPNE2.1!$C17,".",PPNE2.1!$D17,".",PPNE2.1!$E17,".",PPNE2.1!$F17))</f>
        <v/>
      </c>
      <c r="C17" s="415" t="str">
        <f>IF(PPNE2.1!$G17="","",'[3]Formulario PPGR1'!#REF!)</f>
        <v/>
      </c>
      <c r="D17" s="415"/>
      <c r="E17" s="415"/>
      <c r="F17" s="415" t="str">
        <f>IF(PPNE2.1!$G17="","",'[3]Formulario PPGR1'!#REF!)</f>
        <v/>
      </c>
      <c r="G17" s="416"/>
      <c r="H17" s="417" t="s">
        <v>1483</v>
      </c>
      <c r="I17" s="441" t="s">
        <v>917</v>
      </c>
      <c r="J17" s="438">
        <v>5</v>
      </c>
      <c r="K17" s="433">
        <v>130</v>
      </c>
      <c r="L17" s="433">
        <f>+PPNE2.1!$K17*PPNE2.1!$J17</f>
        <v>650</v>
      </c>
      <c r="M17" s="418" t="s">
        <v>1486</v>
      </c>
      <c r="N17" s="426" t="s">
        <v>282</v>
      </c>
    </row>
    <row r="18" spans="2:14" ht="12.75">
      <c r="B18" s="14" t="e">
        <f>IF(PPNE2.1!$G18="","",CONCATENATE(PPNE2.1!$C18,".",PPNE2.1!$D18,".",PPNE2.1!$E18,".",PPNE2.1!$F18))</f>
        <v>#REF!</v>
      </c>
      <c r="C18" s="14" t="e">
        <f>IF(PPNE2.1!$G18="","",'[3]Formulario PPGR1'!#REF!)</f>
        <v>#REF!</v>
      </c>
      <c r="D18" s="14" t="e">
        <f>IF(PPNE2.1!$G18="","",'[3]Formulario PPGR1'!#REF!)</f>
        <v>#REF!</v>
      </c>
      <c r="E18" s="14" t="e">
        <f>IF(PPNE2.1!$G18="","",'[3]Formulario PPGR1'!#REF!)</f>
        <v>#REF!</v>
      </c>
      <c r="F18" s="14" t="e">
        <f>IF(PPNE2.1!$G18="","",'[3]Formulario PPGR1'!#REF!)</f>
        <v>#REF!</v>
      </c>
      <c r="G18" s="264" t="s">
        <v>1094</v>
      </c>
      <c r="H18" s="265" t="s">
        <v>1474</v>
      </c>
      <c r="I18" s="426" t="s">
        <v>917</v>
      </c>
      <c r="J18" s="437">
        <v>1</v>
      </c>
      <c r="K18" s="432">
        <v>60000</v>
      </c>
      <c r="L18" s="432">
        <v>60000</v>
      </c>
      <c r="M18" s="266" t="s">
        <v>444</v>
      </c>
      <c r="N18" s="426" t="s">
        <v>33</v>
      </c>
    </row>
    <row r="19" spans="2:14" ht="12.75">
      <c r="B19" s="415" t="str">
        <f>IF(PPNE2.1!$G19="","",CONCATENATE(PPNE2.1!$C19,".",PPNE2.1!$D19,".",PPNE2.1!$E19,".",PPNE2.1!$F19))</f>
        <v/>
      </c>
      <c r="C19" s="415" t="str">
        <f>IF(PPNE2.1!$G19="","",'[3]Formulario PPGR1'!#REF!)</f>
        <v/>
      </c>
      <c r="D19" s="415"/>
      <c r="E19" s="415"/>
      <c r="F19" s="415" t="str">
        <f>IF(PPNE2.1!$G19="","",'[3]Formulario PPGR1'!#REF!)</f>
        <v/>
      </c>
      <c r="G19" s="416"/>
      <c r="H19" s="417" t="s">
        <v>1475</v>
      </c>
      <c r="I19" s="441" t="s">
        <v>917</v>
      </c>
      <c r="J19" s="438">
        <v>1</v>
      </c>
      <c r="K19" s="433">
        <v>16000</v>
      </c>
      <c r="L19" s="433">
        <v>16000</v>
      </c>
      <c r="M19" s="418" t="s">
        <v>444</v>
      </c>
      <c r="N19" s="427" t="s">
        <v>33</v>
      </c>
    </row>
    <row r="20" spans="2:14" ht="12.75">
      <c r="B20" s="415" t="str">
        <f>IF(PPNE2.1!$G20="","",CONCATENATE(PPNE2.1!$C20,".",PPNE2.1!$D20,".",PPNE2.1!$E20,".",PPNE2.1!$F20))</f>
        <v/>
      </c>
      <c r="C20" s="415" t="str">
        <f>IF(PPNE2.1!$G20="","",'[3]Formulario PPGR1'!#REF!)</f>
        <v/>
      </c>
      <c r="D20" s="415"/>
      <c r="E20" s="415"/>
      <c r="F20" s="415" t="str">
        <f>IF(PPNE2.1!$G20="","",'[3]Formulario PPGR1'!#REF!)</f>
        <v/>
      </c>
      <c r="G20" s="416"/>
      <c r="H20" s="417" t="s">
        <v>1476</v>
      </c>
      <c r="I20" s="441" t="s">
        <v>1484</v>
      </c>
      <c r="J20" s="438">
        <v>1</v>
      </c>
      <c r="K20" s="433">
        <v>200</v>
      </c>
      <c r="L20" s="433">
        <v>200</v>
      </c>
      <c r="M20" s="418" t="s">
        <v>1486</v>
      </c>
      <c r="N20" s="427" t="s">
        <v>282</v>
      </c>
    </row>
    <row r="21" spans="2:14" ht="12.75">
      <c r="B21" s="415" t="str">
        <f>IF(PPNE2.1!$G21="","",CONCATENATE(PPNE2.1!$C21,".",PPNE2.1!$D21,".",PPNE2.1!$E21,".",PPNE2.1!$F21))</f>
        <v/>
      </c>
      <c r="C21" s="415" t="str">
        <f>IF(PPNE2.1!$G21="","",'[3]Formulario PPGR1'!#REF!)</f>
        <v/>
      </c>
      <c r="D21" s="415"/>
      <c r="E21" s="415"/>
      <c r="F21" s="415" t="str">
        <f>IF(PPNE2.1!$G21="","",'[3]Formulario PPGR1'!#REF!)</f>
        <v/>
      </c>
      <c r="G21" s="416"/>
      <c r="H21" s="417" t="s">
        <v>1477</v>
      </c>
      <c r="I21" s="441" t="s">
        <v>917</v>
      </c>
      <c r="J21" s="438">
        <v>1</v>
      </c>
      <c r="K21" s="433">
        <v>180</v>
      </c>
      <c r="L21" s="433">
        <v>180</v>
      </c>
      <c r="M21" s="418" t="s">
        <v>1486</v>
      </c>
      <c r="N21" s="427" t="s">
        <v>33</v>
      </c>
    </row>
    <row r="22" spans="2:14" ht="12.75">
      <c r="B22" s="415" t="str">
        <f>IF(PPNE2.1!$G22="","",CONCATENATE(PPNE2.1!$C22,".",PPNE2.1!$D22,".",PPNE2.1!$E22,".",PPNE2.1!$F22))</f>
        <v/>
      </c>
      <c r="C22" s="415" t="str">
        <f>IF(PPNE2.1!$G22="","",'[3]Formulario PPGR1'!#REF!)</f>
        <v/>
      </c>
      <c r="D22" s="415"/>
      <c r="E22" s="415"/>
      <c r="F22" s="415" t="str">
        <f>IF(PPNE2.1!$G22="","",'[3]Formulario PPGR1'!#REF!)</f>
        <v/>
      </c>
      <c r="G22" s="416"/>
      <c r="H22" s="417" t="s">
        <v>1478</v>
      </c>
      <c r="I22" s="441" t="s">
        <v>1485</v>
      </c>
      <c r="J22" s="438">
        <v>1</v>
      </c>
      <c r="K22" s="433">
        <v>12.05</v>
      </c>
      <c r="L22" s="433">
        <v>12.05</v>
      </c>
      <c r="M22" s="418" t="s">
        <v>1486</v>
      </c>
      <c r="N22" s="427" t="s">
        <v>33</v>
      </c>
    </row>
    <row r="23" spans="2:14" ht="12.75">
      <c r="B23" s="415" t="str">
        <f>IF(PPNE2.1!$G23="","",CONCATENATE(PPNE2.1!$C23,".",PPNE2.1!$D23,".",PPNE2.1!$E23,".",PPNE2.1!$F23))</f>
        <v/>
      </c>
      <c r="C23" s="415" t="str">
        <f>IF(PPNE2.1!$G23="","",'[3]Formulario PPGR1'!#REF!)</f>
        <v/>
      </c>
      <c r="D23" s="415"/>
      <c r="E23" s="415"/>
      <c r="F23" s="415" t="str">
        <f>IF(PPNE2.1!$G23="","",'[3]Formulario PPGR1'!#REF!)</f>
        <v/>
      </c>
      <c r="G23" s="416"/>
      <c r="H23" s="417" t="s">
        <v>1479</v>
      </c>
      <c r="I23" s="441" t="s">
        <v>917</v>
      </c>
      <c r="J23" s="438">
        <v>1</v>
      </c>
      <c r="K23" s="433">
        <v>0</v>
      </c>
      <c r="L23" s="433">
        <v>0</v>
      </c>
      <c r="M23" s="418"/>
      <c r="N23" s="427"/>
    </row>
    <row r="24" spans="2:14" ht="12.75">
      <c r="B24" s="415" t="str">
        <f>IF(PPNE2.1!$G24="","",CONCATENATE(PPNE2.1!$C24,".",PPNE2.1!$D24,".",PPNE2.1!$E24,".",PPNE2.1!$F24))</f>
        <v/>
      </c>
      <c r="C24" s="415" t="str">
        <f>IF(PPNE2.1!$G24="","",'[3]Formulario PPGR1'!#REF!)</f>
        <v/>
      </c>
      <c r="D24" s="415"/>
      <c r="E24" s="415"/>
      <c r="F24" s="415" t="str">
        <f>IF(PPNE2.1!$G24="","",'[3]Formulario PPGR1'!#REF!)</f>
        <v/>
      </c>
      <c r="G24" s="416"/>
      <c r="H24" s="417" t="s">
        <v>1480</v>
      </c>
      <c r="I24" s="441" t="s">
        <v>917</v>
      </c>
      <c r="J24" s="438">
        <v>1</v>
      </c>
      <c r="K24" s="433">
        <v>4500</v>
      </c>
      <c r="L24" s="433">
        <v>4500</v>
      </c>
      <c r="M24" s="418" t="s">
        <v>1487</v>
      </c>
      <c r="N24" s="427" t="s">
        <v>282</v>
      </c>
    </row>
    <row r="25" spans="2:14" ht="12.75">
      <c r="B25" s="415" t="str">
        <f>IF(PPNE2.1!$G25="","",CONCATENATE(PPNE2.1!$C25,".",PPNE2.1!$D25,".",PPNE2.1!$E25,".",PPNE2.1!$F25))</f>
        <v/>
      </c>
      <c r="C25" s="415" t="str">
        <f>IF(PPNE2.1!$G25="","",'[3]Formulario PPGR1'!#REF!)</f>
        <v/>
      </c>
      <c r="D25" s="415"/>
      <c r="E25" s="415"/>
      <c r="F25" s="415" t="str">
        <f>IF(PPNE2.1!$G25="","",'[3]Formulario PPGR1'!#REF!)</f>
        <v/>
      </c>
      <c r="G25" s="416"/>
      <c r="H25" s="417" t="s">
        <v>1481</v>
      </c>
      <c r="I25" s="441" t="s">
        <v>917</v>
      </c>
      <c r="J25" s="438">
        <v>1</v>
      </c>
      <c r="K25" s="433">
        <v>290</v>
      </c>
      <c r="L25" s="433">
        <v>290</v>
      </c>
      <c r="M25" s="418" t="s">
        <v>1486</v>
      </c>
      <c r="N25" s="427" t="s">
        <v>282</v>
      </c>
    </row>
    <row r="26" spans="2:14" ht="12.75">
      <c r="B26" s="415" t="str">
        <f>IF(PPNE2.1!$G26="","",CONCATENATE(PPNE2.1!$C26,".",PPNE2.1!$D26,".",PPNE2.1!$E26,".",PPNE2.1!$F26))</f>
        <v/>
      </c>
      <c r="C26" s="415" t="str">
        <f>IF(PPNE2.1!$G26="","",'[3]Formulario PPGR1'!#REF!)</f>
        <v/>
      </c>
      <c r="D26" s="415"/>
      <c r="E26" s="415"/>
      <c r="F26" s="415" t="str">
        <f>IF(PPNE2.1!$G26="","",'[3]Formulario PPGR1'!#REF!)</f>
        <v/>
      </c>
      <c r="G26" s="416"/>
      <c r="H26" s="417" t="s">
        <v>1482</v>
      </c>
      <c r="I26" s="441" t="s">
        <v>917</v>
      </c>
      <c r="J26" s="438">
        <v>1</v>
      </c>
      <c r="K26" s="433">
        <v>1400</v>
      </c>
      <c r="L26" s="433">
        <v>1400</v>
      </c>
      <c r="M26" s="418" t="s">
        <v>1486</v>
      </c>
      <c r="N26" s="427" t="s">
        <v>282</v>
      </c>
    </row>
    <row r="27" spans="2:14" ht="12.75">
      <c r="B27" s="415" t="str">
        <f>IF(PPNE2.1!$G27="","",CONCATENATE(PPNE2.1!$C27,".",PPNE2.1!$D27,".",PPNE2.1!$E27,".",PPNE2.1!$F27))</f>
        <v/>
      </c>
      <c r="C27" s="415" t="str">
        <f>IF(PPNE2.1!$G27="","",'[3]Formulario PPGR1'!#REF!)</f>
        <v/>
      </c>
      <c r="D27" s="415"/>
      <c r="E27" s="415"/>
      <c r="F27" s="415" t="str">
        <f>IF(PPNE2.1!$G27="","",'[3]Formulario PPGR1'!#REF!)</f>
        <v/>
      </c>
      <c r="G27" s="416"/>
      <c r="H27" s="417" t="s">
        <v>1483</v>
      </c>
      <c r="I27" s="441" t="s">
        <v>917</v>
      </c>
      <c r="J27" s="438">
        <v>5</v>
      </c>
      <c r="K27" s="433">
        <v>130</v>
      </c>
      <c r="L27" s="433">
        <v>650</v>
      </c>
      <c r="M27" s="418" t="s">
        <v>1486</v>
      </c>
      <c r="N27" s="427" t="s">
        <v>282</v>
      </c>
    </row>
    <row r="28" spans="2:14" ht="12.75">
      <c r="B28" s="14" t="e">
        <f>IF(PPNE2.1!$G28="","",CONCATENATE(PPNE2.1!$C28,".",PPNE2.1!$D28,".",PPNE2.1!$E28,".",PPNE2.1!$F28))</f>
        <v>#REF!</v>
      </c>
      <c r="C28" s="14" t="e">
        <f>IF(PPNE2.1!$G28="","",'[3]Formulario PPGR1'!#REF!)</f>
        <v>#REF!</v>
      </c>
      <c r="D28" s="14" t="e">
        <f>IF(PPNE2.1!$G28="","",'[3]Formulario PPGR1'!#REF!)</f>
        <v>#REF!</v>
      </c>
      <c r="E28" s="14" t="e">
        <f>IF(PPNE2.1!$G28="","",'[3]Formulario PPGR1'!#REF!)</f>
        <v>#REF!</v>
      </c>
      <c r="F28" s="14" t="e">
        <f>IF(PPNE2.1!$G28="","",'[3]Formulario PPGR1'!#REF!)</f>
        <v>#REF!</v>
      </c>
      <c r="G28" s="264" t="s">
        <v>1096</v>
      </c>
      <c r="H28" s="265" t="s">
        <v>1474</v>
      </c>
      <c r="I28" s="426" t="s">
        <v>917</v>
      </c>
      <c r="J28" s="437">
        <v>1</v>
      </c>
      <c r="K28" s="432">
        <v>60000</v>
      </c>
      <c r="L28" s="432">
        <v>60000</v>
      </c>
      <c r="M28" s="266" t="s">
        <v>444</v>
      </c>
      <c r="N28" s="426" t="s">
        <v>33</v>
      </c>
    </row>
    <row r="29" spans="2:14" ht="12.75">
      <c r="B29" s="415" t="str">
        <f>IF(PPNE2.1!$G29="","",CONCATENATE(PPNE2.1!$C29,".",PPNE2.1!$D29,".",PPNE2.1!$E29,".",PPNE2.1!$F29))</f>
        <v/>
      </c>
      <c r="C29" s="415" t="str">
        <f>IF(PPNE2.1!$G29="","",'[3]Formulario PPGR1'!#REF!)</f>
        <v/>
      </c>
      <c r="D29" s="415"/>
      <c r="E29" s="415"/>
      <c r="F29" s="415" t="str">
        <f>IF(PPNE2.1!$G29="","",'[3]Formulario PPGR1'!#REF!)</f>
        <v/>
      </c>
      <c r="G29" s="416"/>
      <c r="H29" s="417" t="s">
        <v>1475</v>
      </c>
      <c r="I29" s="441" t="s">
        <v>917</v>
      </c>
      <c r="J29" s="438">
        <v>1</v>
      </c>
      <c r="K29" s="433">
        <v>16000</v>
      </c>
      <c r="L29" s="433">
        <v>16000</v>
      </c>
      <c r="M29" s="418" t="s">
        <v>444</v>
      </c>
      <c r="N29" s="427" t="s">
        <v>33</v>
      </c>
    </row>
    <row r="30" spans="2:14" ht="12.75">
      <c r="B30" s="415" t="str">
        <f>IF(PPNE2.1!$G30="","",CONCATENATE(PPNE2.1!$C30,".",PPNE2.1!$D30,".",PPNE2.1!$E30,".",PPNE2.1!$F30))</f>
        <v/>
      </c>
      <c r="C30" s="415" t="str">
        <f>IF(PPNE2.1!$G30="","",'[3]Formulario PPGR1'!#REF!)</f>
        <v/>
      </c>
      <c r="D30" s="415"/>
      <c r="E30" s="415"/>
      <c r="F30" s="415" t="str">
        <f>IF(PPNE2.1!$G30="","",'[3]Formulario PPGR1'!#REF!)</f>
        <v/>
      </c>
      <c r="G30" s="416"/>
      <c r="H30" s="417" t="s">
        <v>1476</v>
      </c>
      <c r="I30" s="441" t="s">
        <v>1484</v>
      </c>
      <c r="J30" s="438">
        <v>1</v>
      </c>
      <c r="K30" s="433">
        <v>200</v>
      </c>
      <c r="L30" s="433">
        <v>200</v>
      </c>
      <c r="M30" s="418" t="s">
        <v>1486</v>
      </c>
      <c r="N30" s="427" t="s">
        <v>282</v>
      </c>
    </row>
    <row r="31" spans="2:14" ht="12.75">
      <c r="B31" s="415" t="str">
        <f>IF(PPNE2.1!$G31="","",CONCATENATE(PPNE2.1!$C31,".",PPNE2.1!$D31,".",PPNE2.1!$E31,".",PPNE2.1!$F31))</f>
        <v/>
      </c>
      <c r="C31" s="415" t="str">
        <f>IF(PPNE2.1!$G31="","",'[3]Formulario PPGR1'!#REF!)</f>
        <v/>
      </c>
      <c r="D31" s="415"/>
      <c r="E31" s="415"/>
      <c r="F31" s="415" t="str">
        <f>IF(PPNE2.1!$G31="","",'[3]Formulario PPGR1'!#REF!)</f>
        <v/>
      </c>
      <c r="G31" s="416"/>
      <c r="H31" s="417" t="s">
        <v>1477</v>
      </c>
      <c r="I31" s="441" t="s">
        <v>917</v>
      </c>
      <c r="J31" s="438">
        <v>1</v>
      </c>
      <c r="K31" s="433">
        <v>180</v>
      </c>
      <c r="L31" s="433">
        <v>180</v>
      </c>
      <c r="M31" s="418" t="s">
        <v>1486</v>
      </c>
      <c r="N31" s="427" t="s">
        <v>33</v>
      </c>
    </row>
    <row r="32" spans="2:14" ht="12.75">
      <c r="B32" s="415" t="str">
        <f>IF(PPNE2.1!$G32="","",CONCATENATE(PPNE2.1!$C32,".",PPNE2.1!$D32,".",PPNE2.1!$E32,".",PPNE2.1!$F32))</f>
        <v/>
      </c>
      <c r="C32" s="415" t="str">
        <f>IF(PPNE2.1!$G32="","",'[3]Formulario PPGR1'!#REF!)</f>
        <v/>
      </c>
      <c r="D32" s="415"/>
      <c r="E32" s="415"/>
      <c r="F32" s="415" t="str">
        <f>IF(PPNE2.1!$G32="","",'[3]Formulario PPGR1'!#REF!)</f>
        <v/>
      </c>
      <c r="G32" s="416"/>
      <c r="H32" s="417" t="s">
        <v>1478</v>
      </c>
      <c r="I32" s="441" t="s">
        <v>1485</v>
      </c>
      <c r="J32" s="438">
        <v>1</v>
      </c>
      <c r="K32" s="433">
        <v>12.05</v>
      </c>
      <c r="L32" s="433">
        <v>12.05</v>
      </c>
      <c r="M32" s="418" t="s">
        <v>1486</v>
      </c>
      <c r="N32" s="427" t="s">
        <v>33</v>
      </c>
    </row>
    <row r="33" spans="2:14" ht="12.75">
      <c r="B33" s="415" t="str">
        <f>IF(PPNE2.1!$G33="","",CONCATENATE(PPNE2.1!$C33,".",PPNE2.1!$D33,".",PPNE2.1!$E33,".",PPNE2.1!$F33))</f>
        <v/>
      </c>
      <c r="C33" s="415" t="str">
        <f>IF(PPNE2.1!$G33="","",'[3]Formulario PPGR1'!#REF!)</f>
        <v/>
      </c>
      <c r="D33" s="415"/>
      <c r="E33" s="415"/>
      <c r="F33" s="415" t="str">
        <f>IF(PPNE2.1!$G33="","",'[3]Formulario PPGR1'!#REF!)</f>
        <v/>
      </c>
      <c r="G33" s="416"/>
      <c r="H33" s="417" t="s">
        <v>1479</v>
      </c>
      <c r="I33" s="441" t="s">
        <v>917</v>
      </c>
      <c r="J33" s="438">
        <v>1</v>
      </c>
      <c r="K33" s="433">
        <v>0</v>
      </c>
      <c r="L33" s="433">
        <v>0</v>
      </c>
      <c r="M33" s="418"/>
      <c r="N33" s="427"/>
    </row>
    <row r="34" spans="2:14" ht="12.75">
      <c r="B34" s="415" t="str">
        <f>IF(PPNE2.1!$G34="","",CONCATENATE(PPNE2.1!$C34,".",PPNE2.1!$D34,".",PPNE2.1!$E34,".",PPNE2.1!$F34))</f>
        <v/>
      </c>
      <c r="C34" s="415" t="str">
        <f>IF(PPNE2.1!$G34="","",'[3]Formulario PPGR1'!#REF!)</f>
        <v/>
      </c>
      <c r="D34" s="415"/>
      <c r="E34" s="415"/>
      <c r="F34" s="415" t="str">
        <f>IF(PPNE2.1!$G34="","",'[3]Formulario PPGR1'!#REF!)</f>
        <v/>
      </c>
      <c r="G34" s="416"/>
      <c r="H34" s="417" t="s">
        <v>1480</v>
      </c>
      <c r="I34" s="441" t="s">
        <v>917</v>
      </c>
      <c r="J34" s="438">
        <v>1</v>
      </c>
      <c r="K34" s="433">
        <v>4500</v>
      </c>
      <c r="L34" s="433">
        <v>4500</v>
      </c>
      <c r="M34" s="418" t="s">
        <v>1487</v>
      </c>
      <c r="N34" s="427" t="s">
        <v>282</v>
      </c>
    </row>
    <row r="35" spans="2:14" ht="12.75">
      <c r="B35" s="415" t="str">
        <f>IF(PPNE2.1!$G35="","",CONCATENATE(PPNE2.1!$C35,".",PPNE2.1!$D35,".",PPNE2.1!$E35,".",PPNE2.1!$F35))</f>
        <v/>
      </c>
      <c r="C35" s="415" t="str">
        <f>IF(PPNE2.1!$G35="","",'[3]Formulario PPGR1'!#REF!)</f>
        <v/>
      </c>
      <c r="D35" s="415"/>
      <c r="E35" s="415"/>
      <c r="F35" s="415" t="str">
        <f>IF(PPNE2.1!$G35="","",'[3]Formulario PPGR1'!#REF!)</f>
        <v/>
      </c>
      <c r="G35" s="416"/>
      <c r="H35" s="417" t="s">
        <v>1481</v>
      </c>
      <c r="I35" s="441" t="s">
        <v>917</v>
      </c>
      <c r="J35" s="438">
        <v>1</v>
      </c>
      <c r="K35" s="433">
        <v>290</v>
      </c>
      <c r="L35" s="433">
        <v>290</v>
      </c>
      <c r="M35" s="418" t="s">
        <v>1486</v>
      </c>
      <c r="N35" s="427" t="s">
        <v>282</v>
      </c>
    </row>
    <row r="36" spans="2:14" ht="12.75">
      <c r="B36" s="415" t="str">
        <f>IF(PPNE2.1!$G36="","",CONCATENATE(PPNE2.1!$C36,".",PPNE2.1!$D36,".",PPNE2.1!$E36,".",PPNE2.1!$F36))</f>
        <v/>
      </c>
      <c r="C36" s="415" t="str">
        <f>IF(PPNE2.1!$G36="","",'[3]Formulario PPGR1'!#REF!)</f>
        <v/>
      </c>
      <c r="D36" s="415"/>
      <c r="E36" s="415"/>
      <c r="F36" s="415" t="str">
        <f>IF(PPNE2.1!$G36="","",'[3]Formulario PPGR1'!#REF!)</f>
        <v/>
      </c>
      <c r="G36" s="416"/>
      <c r="H36" s="417" t="s">
        <v>1482</v>
      </c>
      <c r="I36" s="441" t="s">
        <v>917</v>
      </c>
      <c r="J36" s="438">
        <v>1</v>
      </c>
      <c r="K36" s="433">
        <v>1400</v>
      </c>
      <c r="L36" s="433">
        <v>1400</v>
      </c>
      <c r="M36" s="418" t="s">
        <v>1486</v>
      </c>
      <c r="N36" s="427" t="s">
        <v>282</v>
      </c>
    </row>
    <row r="37" spans="2:14" ht="12.75">
      <c r="B37" s="415" t="str">
        <f>IF(PPNE2.1!$G37="","",CONCATENATE(PPNE2.1!$C37,".",PPNE2.1!$D37,".",PPNE2.1!$E37,".",PPNE2.1!$F37))</f>
        <v/>
      </c>
      <c r="C37" s="415" t="str">
        <f>IF(PPNE2.1!$G37="","",'[3]Formulario PPGR1'!#REF!)</f>
        <v/>
      </c>
      <c r="D37" s="415"/>
      <c r="E37" s="415"/>
      <c r="F37" s="415" t="str">
        <f>IF(PPNE2.1!$G37="","",'[3]Formulario PPGR1'!#REF!)</f>
        <v/>
      </c>
      <c r="G37" s="416"/>
      <c r="H37" s="417" t="s">
        <v>1483</v>
      </c>
      <c r="I37" s="441" t="s">
        <v>917</v>
      </c>
      <c r="J37" s="438">
        <v>5</v>
      </c>
      <c r="K37" s="433">
        <v>130</v>
      </c>
      <c r="L37" s="433">
        <v>650</v>
      </c>
      <c r="M37" s="418" t="s">
        <v>1486</v>
      </c>
      <c r="N37" s="427" t="s">
        <v>282</v>
      </c>
    </row>
    <row r="38" spans="2:14" ht="12.75">
      <c r="B38" s="14" t="e">
        <f>IF(PPNE2.1!$G38="","",CONCATENATE(PPNE2.1!$C38,".",PPNE2.1!$D38,".",PPNE2.1!$E38,".",PPNE2.1!$F38))</f>
        <v>#REF!</v>
      </c>
      <c r="C38" s="14" t="e">
        <f>IF(PPNE2.1!$G38="","",'[3]Formulario PPGR1'!#REF!)</f>
        <v>#REF!</v>
      </c>
      <c r="D38" s="14" t="e">
        <f>IF(PPNE2.1!$G38="","",'[3]Formulario PPGR1'!#REF!)</f>
        <v>#REF!</v>
      </c>
      <c r="E38" s="14" t="e">
        <f>IF(PPNE2.1!$G38="","",'[3]Formulario PPGR1'!#REF!)</f>
        <v>#REF!</v>
      </c>
      <c r="F38" s="14" t="e">
        <f>IF(PPNE2.1!$G38="","",'[3]Formulario PPGR1'!#REF!)</f>
        <v>#REF!</v>
      </c>
      <c r="G38" s="264" t="s">
        <v>1401</v>
      </c>
      <c r="H38" s="265" t="s">
        <v>1474</v>
      </c>
      <c r="I38" s="426" t="s">
        <v>917</v>
      </c>
      <c r="J38" s="437">
        <v>1</v>
      </c>
      <c r="K38" s="432">
        <v>60000</v>
      </c>
      <c r="L38" s="432">
        <v>60000</v>
      </c>
      <c r="M38" s="266" t="s">
        <v>444</v>
      </c>
      <c r="N38" s="426" t="s">
        <v>33</v>
      </c>
    </row>
    <row r="39" spans="2:14" ht="12.75">
      <c r="B39" s="415" t="str">
        <f>IF(PPNE2.1!$G39="","",CONCATENATE(PPNE2.1!$C39,".",PPNE2.1!$D39,".",PPNE2.1!$E39,".",PPNE2.1!$F39))</f>
        <v/>
      </c>
      <c r="C39" s="415" t="str">
        <f>IF(PPNE2.1!$G39="","",'[3]Formulario PPGR1'!#REF!)</f>
        <v/>
      </c>
      <c r="D39" s="415"/>
      <c r="E39" s="415"/>
      <c r="F39" s="415" t="str">
        <f>IF(PPNE2.1!$G39="","",'[3]Formulario PPGR1'!#REF!)</f>
        <v/>
      </c>
      <c r="G39" s="416"/>
      <c r="H39" s="417" t="s">
        <v>1475</v>
      </c>
      <c r="I39" s="441" t="s">
        <v>917</v>
      </c>
      <c r="J39" s="438">
        <v>1</v>
      </c>
      <c r="K39" s="433">
        <v>16000</v>
      </c>
      <c r="L39" s="433">
        <v>16000</v>
      </c>
      <c r="M39" s="418" t="s">
        <v>444</v>
      </c>
      <c r="N39" s="427" t="s">
        <v>33</v>
      </c>
    </row>
    <row r="40" spans="2:14" ht="12.75">
      <c r="B40" s="415" t="str">
        <f>IF(PPNE2.1!$G40="","",CONCATENATE(PPNE2.1!$C40,".",PPNE2.1!$D40,".",PPNE2.1!$E40,".",PPNE2.1!$F40))</f>
        <v/>
      </c>
      <c r="C40" s="415" t="str">
        <f>IF(PPNE2.1!$G40="","",'[3]Formulario PPGR1'!#REF!)</f>
        <v/>
      </c>
      <c r="D40" s="415"/>
      <c r="E40" s="415"/>
      <c r="F40" s="415" t="str">
        <f>IF(PPNE2.1!$G40="","",'[3]Formulario PPGR1'!#REF!)</f>
        <v/>
      </c>
      <c r="G40" s="416"/>
      <c r="H40" s="417" t="s">
        <v>1476</v>
      </c>
      <c r="I40" s="441" t="s">
        <v>1484</v>
      </c>
      <c r="J40" s="438">
        <v>1</v>
      </c>
      <c r="K40" s="433">
        <v>200</v>
      </c>
      <c r="L40" s="433">
        <v>200</v>
      </c>
      <c r="M40" s="418" t="s">
        <v>1486</v>
      </c>
      <c r="N40" s="427" t="s">
        <v>282</v>
      </c>
    </row>
    <row r="41" spans="2:14" ht="12.75">
      <c r="B41" s="415" t="str">
        <f>IF(PPNE2.1!$G41="","",CONCATENATE(PPNE2.1!$C41,".",PPNE2.1!$D41,".",PPNE2.1!$E41,".",PPNE2.1!$F41))</f>
        <v/>
      </c>
      <c r="C41" s="415" t="str">
        <f>IF(PPNE2.1!$G41="","",'[3]Formulario PPGR1'!#REF!)</f>
        <v/>
      </c>
      <c r="D41" s="415"/>
      <c r="E41" s="415"/>
      <c r="F41" s="415" t="str">
        <f>IF(PPNE2.1!$G41="","",'[3]Formulario PPGR1'!#REF!)</f>
        <v/>
      </c>
      <c r="G41" s="416"/>
      <c r="H41" s="417" t="s">
        <v>1477</v>
      </c>
      <c r="I41" s="441" t="s">
        <v>917</v>
      </c>
      <c r="J41" s="438">
        <v>1</v>
      </c>
      <c r="K41" s="433">
        <v>180</v>
      </c>
      <c r="L41" s="433">
        <v>180</v>
      </c>
      <c r="M41" s="418" t="s">
        <v>1486</v>
      </c>
      <c r="N41" s="427" t="s">
        <v>33</v>
      </c>
    </row>
    <row r="42" spans="2:14" ht="12.75">
      <c r="B42" s="415" t="str">
        <f>IF(PPNE2.1!$G42="","",CONCATENATE(PPNE2.1!$C42,".",PPNE2.1!$D42,".",PPNE2.1!$E42,".",PPNE2.1!$F42))</f>
        <v/>
      </c>
      <c r="C42" s="415" t="str">
        <f>IF(PPNE2.1!$G42="","",'[3]Formulario PPGR1'!#REF!)</f>
        <v/>
      </c>
      <c r="D42" s="415"/>
      <c r="E42" s="415"/>
      <c r="F42" s="415" t="str">
        <f>IF(PPNE2.1!$G42="","",'[3]Formulario PPGR1'!#REF!)</f>
        <v/>
      </c>
      <c r="G42" s="416"/>
      <c r="H42" s="417" t="s">
        <v>1478</v>
      </c>
      <c r="I42" s="441" t="s">
        <v>1485</v>
      </c>
      <c r="J42" s="438">
        <v>1</v>
      </c>
      <c r="K42" s="433">
        <v>12.05</v>
      </c>
      <c r="L42" s="433">
        <v>12.05</v>
      </c>
      <c r="M42" s="418" t="s">
        <v>1486</v>
      </c>
      <c r="N42" s="427" t="s">
        <v>33</v>
      </c>
    </row>
    <row r="43" spans="2:14" ht="12.75">
      <c r="B43" s="415" t="str">
        <f>IF(PPNE2.1!$G43="","",CONCATENATE(PPNE2.1!$C43,".",PPNE2.1!$D43,".",PPNE2.1!$E43,".",PPNE2.1!$F43))</f>
        <v/>
      </c>
      <c r="C43" s="415" t="str">
        <f>IF(PPNE2.1!$G43="","",'[3]Formulario PPGR1'!#REF!)</f>
        <v/>
      </c>
      <c r="D43" s="415"/>
      <c r="E43" s="415"/>
      <c r="F43" s="415" t="str">
        <f>IF(PPNE2.1!$G43="","",'[3]Formulario PPGR1'!#REF!)</f>
        <v/>
      </c>
      <c r="G43" s="416"/>
      <c r="H43" s="417" t="s">
        <v>1479</v>
      </c>
      <c r="I43" s="441" t="s">
        <v>917</v>
      </c>
      <c r="J43" s="438">
        <v>1</v>
      </c>
      <c r="K43" s="433">
        <v>0</v>
      </c>
      <c r="L43" s="433">
        <v>0</v>
      </c>
      <c r="M43" s="418"/>
      <c r="N43" s="427"/>
    </row>
    <row r="44" spans="2:14" ht="12.75">
      <c r="B44" s="415" t="str">
        <f>IF(PPNE2.1!$G44="","",CONCATENATE(PPNE2.1!$C44,".",PPNE2.1!$D44,".",PPNE2.1!$E44,".",PPNE2.1!$F44))</f>
        <v/>
      </c>
      <c r="C44" s="415" t="str">
        <f>IF(PPNE2.1!$G44="","",'[3]Formulario PPGR1'!#REF!)</f>
        <v/>
      </c>
      <c r="D44" s="415"/>
      <c r="E44" s="415"/>
      <c r="F44" s="415" t="str">
        <f>IF(PPNE2.1!$G44="","",'[3]Formulario PPGR1'!#REF!)</f>
        <v/>
      </c>
      <c r="G44" s="416"/>
      <c r="H44" s="417" t="s">
        <v>1480</v>
      </c>
      <c r="I44" s="441" t="s">
        <v>917</v>
      </c>
      <c r="J44" s="438">
        <v>1</v>
      </c>
      <c r="K44" s="433">
        <v>4500</v>
      </c>
      <c r="L44" s="433">
        <v>4500</v>
      </c>
      <c r="M44" s="418" t="s">
        <v>1487</v>
      </c>
      <c r="N44" s="427" t="s">
        <v>282</v>
      </c>
    </row>
    <row r="45" spans="2:14" ht="12.75">
      <c r="B45" s="415" t="str">
        <f>IF(PPNE2.1!$G45="","",CONCATENATE(PPNE2.1!$C45,".",PPNE2.1!$D45,".",PPNE2.1!$E45,".",PPNE2.1!$F45))</f>
        <v/>
      </c>
      <c r="C45" s="415" t="str">
        <f>IF(PPNE2.1!$G45="","",'[3]Formulario PPGR1'!#REF!)</f>
        <v/>
      </c>
      <c r="D45" s="415"/>
      <c r="E45" s="415"/>
      <c r="F45" s="415" t="str">
        <f>IF(PPNE2.1!$G45="","",'[3]Formulario PPGR1'!#REF!)</f>
        <v/>
      </c>
      <c r="G45" s="416"/>
      <c r="H45" s="417" t="s">
        <v>1481</v>
      </c>
      <c r="I45" s="441" t="s">
        <v>917</v>
      </c>
      <c r="J45" s="438">
        <v>1</v>
      </c>
      <c r="K45" s="433">
        <v>290</v>
      </c>
      <c r="L45" s="433">
        <v>290</v>
      </c>
      <c r="M45" s="418" t="s">
        <v>1486</v>
      </c>
      <c r="N45" s="427" t="s">
        <v>282</v>
      </c>
    </row>
    <row r="46" spans="2:14" ht="12.75">
      <c r="B46" s="415" t="str">
        <f>IF(PPNE2.1!$G46="","",CONCATENATE(PPNE2.1!$C46,".",PPNE2.1!$D46,".",PPNE2.1!$E46,".",PPNE2.1!$F46))</f>
        <v/>
      </c>
      <c r="C46" s="415" t="str">
        <f>IF(PPNE2.1!$G46="","",'[3]Formulario PPGR1'!#REF!)</f>
        <v/>
      </c>
      <c r="D46" s="415"/>
      <c r="E46" s="415"/>
      <c r="F46" s="415" t="str">
        <f>IF(PPNE2.1!$G46="","",'[3]Formulario PPGR1'!#REF!)</f>
        <v/>
      </c>
      <c r="G46" s="416"/>
      <c r="H46" s="417" t="s">
        <v>1482</v>
      </c>
      <c r="I46" s="441" t="s">
        <v>917</v>
      </c>
      <c r="J46" s="438">
        <v>1</v>
      </c>
      <c r="K46" s="433">
        <v>1400</v>
      </c>
      <c r="L46" s="433">
        <v>1400</v>
      </c>
      <c r="M46" s="418" t="s">
        <v>1486</v>
      </c>
      <c r="N46" s="427" t="s">
        <v>282</v>
      </c>
    </row>
    <row r="47" spans="2:14" ht="12.75">
      <c r="B47" s="415" t="str">
        <f>IF(PPNE2.1!$G47="","",CONCATENATE(PPNE2.1!$C47,".",PPNE2.1!$D47,".",PPNE2.1!$E47,".",PPNE2.1!$F47))</f>
        <v/>
      </c>
      <c r="C47" s="415" t="str">
        <f>IF(PPNE2.1!$G47="","",'[3]Formulario PPGR1'!#REF!)</f>
        <v/>
      </c>
      <c r="D47" s="415"/>
      <c r="E47" s="415"/>
      <c r="F47" s="415" t="str">
        <f>IF(PPNE2.1!$G47="","",'[3]Formulario PPGR1'!#REF!)</f>
        <v/>
      </c>
      <c r="G47" s="416"/>
      <c r="H47" s="417" t="s">
        <v>1483</v>
      </c>
      <c r="I47" s="441" t="s">
        <v>917</v>
      </c>
      <c r="J47" s="438">
        <v>5</v>
      </c>
      <c r="K47" s="433">
        <v>130</v>
      </c>
      <c r="L47" s="433">
        <v>650</v>
      </c>
      <c r="M47" s="418" t="s">
        <v>1486</v>
      </c>
      <c r="N47" s="427" t="s">
        <v>282</v>
      </c>
    </row>
    <row r="48" spans="2:14" ht="12.75">
      <c r="B48" s="14" t="e">
        <f>IF(PPNE2.1!$G48="","",CONCATENATE(PPNE2.1!$C48,".",PPNE2.1!$D48,".",PPNE2.1!$E48,".",PPNE2.1!$F48))</f>
        <v>#REF!</v>
      </c>
      <c r="C48" s="14" t="e">
        <f>IF(PPNE2.1!$G48="","",'[3]Formulario PPGR1'!#REF!)</f>
        <v>#REF!</v>
      </c>
      <c r="D48" s="14" t="e">
        <f>IF(PPNE2.1!$G48="","",'[3]Formulario PPGR1'!#REF!)</f>
        <v>#REF!</v>
      </c>
      <c r="E48" s="14" t="e">
        <f>IF(PPNE2.1!$G48="","",'[3]Formulario PPGR1'!#REF!)</f>
        <v>#REF!</v>
      </c>
      <c r="F48" s="14" t="e">
        <f>IF(PPNE2.1!$G48="","",'[3]Formulario PPGR1'!#REF!)</f>
        <v>#REF!</v>
      </c>
      <c r="G48" s="264" t="s">
        <v>1100</v>
      </c>
      <c r="H48" s="265" t="s">
        <v>1474</v>
      </c>
      <c r="I48" s="426" t="s">
        <v>917</v>
      </c>
      <c r="J48" s="437">
        <v>1</v>
      </c>
      <c r="K48" s="432">
        <v>60000</v>
      </c>
      <c r="L48" s="432">
        <v>60000</v>
      </c>
      <c r="M48" s="266" t="s">
        <v>444</v>
      </c>
      <c r="N48" s="426" t="s">
        <v>33</v>
      </c>
    </row>
    <row r="49" spans="2:14" ht="12.75">
      <c r="B49" s="415" t="str">
        <f>IF(PPNE2.1!$G49="","",CONCATENATE(PPNE2.1!$C49,".",PPNE2.1!$D49,".",PPNE2.1!$E49,".",PPNE2.1!$F49))</f>
        <v/>
      </c>
      <c r="C49" s="415" t="str">
        <f>IF(PPNE2.1!$G49="","",'[3]Formulario PPGR1'!#REF!)</f>
        <v/>
      </c>
      <c r="D49" s="415"/>
      <c r="E49" s="415"/>
      <c r="F49" s="415" t="str">
        <f>IF(PPNE2.1!$G49="","",'[3]Formulario PPGR1'!#REF!)</f>
        <v/>
      </c>
      <c r="G49" s="416"/>
      <c r="H49" s="417" t="s">
        <v>1475</v>
      </c>
      <c r="I49" s="441" t="s">
        <v>917</v>
      </c>
      <c r="J49" s="438">
        <v>1</v>
      </c>
      <c r="K49" s="433">
        <v>16000</v>
      </c>
      <c r="L49" s="433">
        <v>16000</v>
      </c>
      <c r="M49" s="418" t="s">
        <v>444</v>
      </c>
      <c r="N49" s="427" t="s">
        <v>33</v>
      </c>
    </row>
    <row r="50" spans="2:14" ht="12.75">
      <c r="B50" s="415" t="str">
        <f>IF(PPNE2.1!$G50="","",CONCATENATE(PPNE2.1!$C50,".",PPNE2.1!$D50,".",PPNE2.1!$E50,".",PPNE2.1!$F50))</f>
        <v/>
      </c>
      <c r="C50" s="415" t="str">
        <f>IF(PPNE2.1!$G50="","",'[3]Formulario PPGR1'!#REF!)</f>
        <v/>
      </c>
      <c r="D50" s="415"/>
      <c r="E50" s="415"/>
      <c r="F50" s="415" t="str">
        <f>IF(PPNE2.1!$G50="","",'[3]Formulario PPGR1'!#REF!)</f>
        <v/>
      </c>
      <c r="G50" s="416"/>
      <c r="H50" s="417" t="s">
        <v>1476</v>
      </c>
      <c r="I50" s="441" t="s">
        <v>1484</v>
      </c>
      <c r="J50" s="438">
        <v>1</v>
      </c>
      <c r="K50" s="433">
        <v>200</v>
      </c>
      <c r="L50" s="433">
        <v>200</v>
      </c>
      <c r="M50" s="418" t="s">
        <v>1486</v>
      </c>
      <c r="N50" s="427" t="s">
        <v>282</v>
      </c>
    </row>
    <row r="51" spans="2:14" ht="12.75">
      <c r="B51" s="415" t="str">
        <f>IF(PPNE2.1!$G51="","",CONCATENATE(PPNE2.1!$C51,".",PPNE2.1!$D51,".",PPNE2.1!$E51,".",PPNE2.1!$F51))</f>
        <v/>
      </c>
      <c r="C51" s="415" t="str">
        <f>IF(PPNE2.1!$G51="","",'[3]Formulario PPGR1'!#REF!)</f>
        <v/>
      </c>
      <c r="D51" s="415"/>
      <c r="E51" s="415"/>
      <c r="F51" s="415" t="str">
        <f>IF(PPNE2.1!$G51="","",'[3]Formulario PPGR1'!#REF!)</f>
        <v/>
      </c>
      <c r="G51" s="416"/>
      <c r="H51" s="417" t="s">
        <v>1477</v>
      </c>
      <c r="I51" s="441" t="s">
        <v>917</v>
      </c>
      <c r="J51" s="438">
        <v>1</v>
      </c>
      <c r="K51" s="433">
        <v>180</v>
      </c>
      <c r="L51" s="433">
        <v>180</v>
      </c>
      <c r="M51" s="418" t="s">
        <v>1486</v>
      </c>
      <c r="N51" s="427" t="s">
        <v>33</v>
      </c>
    </row>
    <row r="52" spans="2:14" ht="12.75">
      <c r="B52" s="415" t="str">
        <f>IF(PPNE2.1!$G52="","",CONCATENATE(PPNE2.1!$C52,".",PPNE2.1!$D52,".",PPNE2.1!$E52,".",PPNE2.1!$F52))</f>
        <v/>
      </c>
      <c r="C52" s="415" t="str">
        <f>IF(PPNE2.1!$G52="","",'[3]Formulario PPGR1'!#REF!)</f>
        <v/>
      </c>
      <c r="D52" s="415"/>
      <c r="E52" s="415"/>
      <c r="F52" s="415" t="str">
        <f>IF(PPNE2.1!$G52="","",'[3]Formulario PPGR1'!#REF!)</f>
        <v/>
      </c>
      <c r="G52" s="416"/>
      <c r="H52" s="417" t="s">
        <v>1478</v>
      </c>
      <c r="I52" s="441" t="s">
        <v>1485</v>
      </c>
      <c r="J52" s="438">
        <v>1</v>
      </c>
      <c r="K52" s="433">
        <v>12.05</v>
      </c>
      <c r="L52" s="433">
        <v>12.05</v>
      </c>
      <c r="M52" s="418" t="s">
        <v>1486</v>
      </c>
      <c r="N52" s="427" t="s">
        <v>33</v>
      </c>
    </row>
    <row r="53" spans="2:14" ht="12.75">
      <c r="B53" s="415" t="str">
        <f>IF(PPNE2.1!$G53="","",CONCATENATE(PPNE2.1!$C53,".",PPNE2.1!$D53,".",PPNE2.1!$E53,".",PPNE2.1!$F53))</f>
        <v/>
      </c>
      <c r="C53" s="415" t="str">
        <f>IF(PPNE2.1!$G53="","",'[3]Formulario PPGR1'!#REF!)</f>
        <v/>
      </c>
      <c r="D53" s="415"/>
      <c r="E53" s="415"/>
      <c r="F53" s="415" t="str">
        <f>IF(PPNE2.1!$G53="","",'[3]Formulario PPGR1'!#REF!)</f>
        <v/>
      </c>
      <c r="G53" s="416"/>
      <c r="H53" s="417" t="s">
        <v>1479</v>
      </c>
      <c r="I53" s="441" t="s">
        <v>917</v>
      </c>
      <c r="J53" s="438">
        <v>1</v>
      </c>
      <c r="K53" s="433">
        <v>0</v>
      </c>
      <c r="L53" s="433">
        <v>0</v>
      </c>
      <c r="M53" s="418"/>
      <c r="N53" s="427"/>
    </row>
    <row r="54" spans="2:14" ht="12.75">
      <c r="B54" s="415" t="str">
        <f>IF(PPNE2.1!$G54="","",CONCATENATE(PPNE2.1!$C54,".",PPNE2.1!$D54,".",PPNE2.1!$E54,".",PPNE2.1!$F54))</f>
        <v/>
      </c>
      <c r="C54" s="415" t="str">
        <f>IF(PPNE2.1!$G54="","",'[3]Formulario PPGR1'!#REF!)</f>
        <v/>
      </c>
      <c r="D54" s="415"/>
      <c r="E54" s="415"/>
      <c r="F54" s="415" t="str">
        <f>IF(PPNE2.1!$G54="","",'[3]Formulario PPGR1'!#REF!)</f>
        <v/>
      </c>
      <c r="G54" s="416"/>
      <c r="H54" s="417" t="s">
        <v>1480</v>
      </c>
      <c r="I54" s="441" t="s">
        <v>917</v>
      </c>
      <c r="J54" s="438">
        <v>1</v>
      </c>
      <c r="K54" s="433">
        <v>4500</v>
      </c>
      <c r="L54" s="433">
        <v>4500</v>
      </c>
      <c r="M54" s="418" t="s">
        <v>1487</v>
      </c>
      <c r="N54" s="427" t="s">
        <v>282</v>
      </c>
    </row>
    <row r="55" spans="2:14" ht="12.75">
      <c r="B55" s="415" t="str">
        <f>IF(PPNE2.1!$G55="","",CONCATENATE(PPNE2.1!$C55,".",PPNE2.1!$D55,".",PPNE2.1!$E55,".",PPNE2.1!$F55))</f>
        <v/>
      </c>
      <c r="C55" s="415" t="str">
        <f>IF(PPNE2.1!$G55="","",'[3]Formulario PPGR1'!#REF!)</f>
        <v/>
      </c>
      <c r="D55" s="415"/>
      <c r="E55" s="415"/>
      <c r="F55" s="415" t="str">
        <f>IF(PPNE2.1!$G55="","",'[3]Formulario PPGR1'!#REF!)</f>
        <v/>
      </c>
      <c r="G55" s="416"/>
      <c r="H55" s="417" t="s">
        <v>1481</v>
      </c>
      <c r="I55" s="441" t="s">
        <v>917</v>
      </c>
      <c r="J55" s="438">
        <v>1</v>
      </c>
      <c r="K55" s="433">
        <v>290</v>
      </c>
      <c r="L55" s="433">
        <v>290</v>
      </c>
      <c r="M55" s="418" t="s">
        <v>1486</v>
      </c>
      <c r="N55" s="427" t="s">
        <v>282</v>
      </c>
    </row>
    <row r="56" spans="2:14" ht="12.75">
      <c r="B56" s="415" t="str">
        <f>IF(PPNE2.1!$G56="","",CONCATENATE(PPNE2.1!$C56,".",PPNE2.1!$D56,".",PPNE2.1!$E56,".",PPNE2.1!$F56))</f>
        <v/>
      </c>
      <c r="C56" s="415" t="str">
        <f>IF(PPNE2.1!$G56="","",'[3]Formulario PPGR1'!#REF!)</f>
        <v/>
      </c>
      <c r="D56" s="415"/>
      <c r="E56" s="415"/>
      <c r="F56" s="415" t="str">
        <f>IF(PPNE2.1!$G56="","",'[3]Formulario PPGR1'!#REF!)</f>
        <v/>
      </c>
      <c r="G56" s="416"/>
      <c r="H56" s="417" t="s">
        <v>1482</v>
      </c>
      <c r="I56" s="441" t="s">
        <v>917</v>
      </c>
      <c r="J56" s="438">
        <v>1</v>
      </c>
      <c r="K56" s="433">
        <v>1400</v>
      </c>
      <c r="L56" s="433">
        <v>1400</v>
      </c>
      <c r="M56" s="418" t="s">
        <v>1486</v>
      </c>
      <c r="N56" s="427" t="s">
        <v>282</v>
      </c>
    </row>
    <row r="57" spans="2:14" ht="12.75">
      <c r="B57" s="415" t="str">
        <f>IF(PPNE2.1!$G57="","",CONCATENATE(PPNE2.1!$C57,".",PPNE2.1!$D57,".",PPNE2.1!$E57,".",PPNE2.1!$F57))</f>
        <v/>
      </c>
      <c r="C57" s="415" t="str">
        <f>IF(PPNE2.1!$G57="","",'[3]Formulario PPGR1'!#REF!)</f>
        <v/>
      </c>
      <c r="D57" s="415"/>
      <c r="E57" s="415"/>
      <c r="F57" s="415" t="str">
        <f>IF(PPNE2.1!$G57="","",'[3]Formulario PPGR1'!#REF!)</f>
        <v/>
      </c>
      <c r="G57" s="416"/>
      <c r="H57" s="417" t="s">
        <v>1483</v>
      </c>
      <c r="I57" s="441" t="s">
        <v>917</v>
      </c>
      <c r="J57" s="438">
        <v>5</v>
      </c>
      <c r="K57" s="433">
        <v>130</v>
      </c>
      <c r="L57" s="433">
        <v>650</v>
      </c>
      <c r="M57" s="418" t="s">
        <v>1486</v>
      </c>
      <c r="N57" s="427" t="s">
        <v>282</v>
      </c>
    </row>
    <row r="58" spans="2:14" ht="12.75">
      <c r="B58" s="14" t="e">
        <f>IF(PPNE2.1!$G58="","",CONCATENATE(PPNE2.1!$C58,".",PPNE2.1!$D58,".",PPNE2.1!$E58,".",PPNE2.1!$F58))</f>
        <v>#REF!</v>
      </c>
      <c r="C58" s="14" t="e">
        <f>IF(PPNE2.1!$G58="","",'[3]Formulario PPGR1'!#REF!)</f>
        <v>#REF!</v>
      </c>
      <c r="D58" s="14" t="e">
        <f>IF(PPNE2.1!$G58="","",'[3]Formulario PPGR1'!#REF!)</f>
        <v>#REF!</v>
      </c>
      <c r="E58" s="14" t="e">
        <f>IF(PPNE2.1!$G58="","",'[3]Formulario PPGR1'!#REF!)</f>
        <v>#REF!</v>
      </c>
      <c r="F58" s="14" t="e">
        <f>IF(PPNE2.1!$G58="","",'[3]Formulario PPGR1'!#REF!)</f>
        <v>#REF!</v>
      </c>
      <c r="G58" s="264" t="s">
        <v>1101</v>
      </c>
      <c r="H58" s="265" t="s">
        <v>1474</v>
      </c>
      <c r="I58" s="426" t="s">
        <v>917</v>
      </c>
      <c r="J58" s="437">
        <v>1</v>
      </c>
      <c r="K58" s="432">
        <v>60000</v>
      </c>
      <c r="L58" s="432">
        <v>60000</v>
      </c>
      <c r="M58" s="266" t="s">
        <v>444</v>
      </c>
      <c r="N58" s="426" t="s">
        <v>33</v>
      </c>
    </row>
    <row r="59" spans="2:14" ht="12.75">
      <c r="B59" s="14" t="str">
        <f>IF(PPNE2.1!$G59="","",CONCATENATE(PPNE2.1!$C59,".",PPNE2.1!$D59,".",PPNE2.1!$E59,".",PPNE2.1!$F59))</f>
        <v/>
      </c>
      <c r="C59" s="14" t="str">
        <f>IF(PPNE2.1!$G59="","",'[3]Formulario PPGR1'!#REF!)</f>
        <v/>
      </c>
      <c r="D59" s="14"/>
      <c r="E59" s="14"/>
      <c r="F59" s="14" t="str">
        <f>IF(PPNE2.1!$G59="","",'[3]Formulario PPGR1'!#REF!)</f>
        <v/>
      </c>
      <c r="G59" s="416"/>
      <c r="H59" s="417" t="s">
        <v>1475</v>
      </c>
      <c r="I59" s="426" t="s">
        <v>917</v>
      </c>
      <c r="J59" s="437">
        <v>1</v>
      </c>
      <c r="K59" s="432">
        <v>16000</v>
      </c>
      <c r="L59" s="432">
        <v>16000</v>
      </c>
      <c r="M59" s="266" t="s">
        <v>444</v>
      </c>
      <c r="N59" s="426" t="s">
        <v>33</v>
      </c>
    </row>
    <row r="60" spans="2:14" ht="12.75">
      <c r="B60" s="419" t="str">
        <f>IF(PPNE2.1!$G60="","",CONCATENATE(PPNE2.1!$C60,".",PPNE2.1!$D60,".",PPNE2.1!$E60,".",PPNE2.1!$F60))</f>
        <v/>
      </c>
      <c r="C60" s="419" t="str">
        <f>IF(PPNE2.1!$G60="","",'[3]Formulario PPGR1'!#REF!)</f>
        <v/>
      </c>
      <c r="D60" s="419"/>
      <c r="E60" s="419"/>
      <c r="F60" s="419" t="str">
        <f>IF(PPNE2.1!$G60="","",'[3]Formulario PPGR1'!#REF!)</f>
        <v/>
      </c>
      <c r="G60" s="416"/>
      <c r="H60" s="421" t="s">
        <v>1476</v>
      </c>
      <c r="I60" s="442" t="s">
        <v>1484</v>
      </c>
      <c r="J60" s="439">
        <v>1</v>
      </c>
      <c r="K60" s="434">
        <v>200</v>
      </c>
      <c r="L60" s="434">
        <v>200</v>
      </c>
      <c r="M60" s="422" t="s">
        <v>1486</v>
      </c>
      <c r="N60" s="428" t="s">
        <v>282</v>
      </c>
    </row>
    <row r="61" spans="2:14" ht="12.75">
      <c r="B61" s="415" t="str">
        <f>IF(PPNE2.1!$G61="","",CONCATENATE(PPNE2.1!$C61,".",PPNE2.1!$D61,".",PPNE2.1!$E61,".",PPNE2.1!$F61))</f>
        <v/>
      </c>
      <c r="C61" s="415" t="str">
        <f>IF(PPNE2.1!$G61="","",'[3]Formulario PPGR1'!#REF!)</f>
        <v/>
      </c>
      <c r="D61" s="415"/>
      <c r="E61" s="415"/>
      <c r="F61" s="415" t="str">
        <f>IF(PPNE2.1!$G61="","",'[3]Formulario PPGR1'!#REF!)</f>
        <v/>
      </c>
      <c r="G61" s="416"/>
      <c r="H61" s="417" t="s">
        <v>1477</v>
      </c>
      <c r="I61" s="441" t="s">
        <v>917</v>
      </c>
      <c r="J61" s="438">
        <v>1</v>
      </c>
      <c r="K61" s="433">
        <v>180</v>
      </c>
      <c r="L61" s="433">
        <v>180</v>
      </c>
      <c r="M61" s="418" t="s">
        <v>1486</v>
      </c>
      <c r="N61" s="427" t="s">
        <v>33</v>
      </c>
    </row>
    <row r="62" spans="2:14" ht="12.75">
      <c r="B62" s="14" t="str">
        <f>IF(PPNE2.1!$G62="","",CONCATENATE(PPNE2.1!$C62,".",PPNE2.1!$D62,".",PPNE2.1!$E62,".",PPNE2.1!$F62))</f>
        <v/>
      </c>
      <c r="C62" s="14" t="str">
        <f>IF(PPNE2.1!$G62="","",'[3]Formulario PPGR1'!#REF!)</f>
        <v/>
      </c>
      <c r="D62" s="14" t="str">
        <f>IF(PPNE2.1!$G62="","",'[3]Formulario PPGR1'!#REF!)</f>
        <v/>
      </c>
      <c r="E62" s="14" t="str">
        <f>IF(PPNE2.1!$G62="","",'[3]Formulario PPGR1'!#REF!)</f>
        <v/>
      </c>
      <c r="F62" s="14" t="str">
        <f>IF(PPNE2.1!$G62="","",'[3]Formulario PPGR1'!#REF!)</f>
        <v/>
      </c>
      <c r="G62" s="416"/>
      <c r="H62" s="417" t="s">
        <v>1478</v>
      </c>
      <c r="I62" s="426" t="s">
        <v>1485</v>
      </c>
      <c r="J62" s="437">
        <v>1</v>
      </c>
      <c r="K62" s="432">
        <v>12.05</v>
      </c>
      <c r="L62" s="432">
        <v>12.05</v>
      </c>
      <c r="M62" s="266" t="s">
        <v>1486</v>
      </c>
      <c r="N62" s="426" t="s">
        <v>33</v>
      </c>
    </row>
    <row r="63" spans="2:14" ht="12.75">
      <c r="B63" s="14" t="str">
        <f>IF(PPNE2.1!$G63="","",CONCATENATE(PPNE2.1!$C63,".",PPNE2.1!$D63,".",PPNE2.1!$E63,".",PPNE2.1!$F63))</f>
        <v/>
      </c>
      <c r="C63" s="14" t="str">
        <f>IF(PPNE2.1!$G63="","",'[3]Formulario PPGR1'!#REF!)</f>
        <v/>
      </c>
      <c r="D63" s="14" t="str">
        <f>IF(PPNE2.1!$G63="","",'[3]Formulario PPGR1'!#REF!)</f>
        <v/>
      </c>
      <c r="E63" s="14" t="str">
        <f>IF(PPNE2.1!$G63="","",'[3]Formulario PPGR1'!#REF!)</f>
        <v/>
      </c>
      <c r="F63" s="14" t="str">
        <f>IF(PPNE2.1!$G63="","",'[3]Formulario PPGR1'!#REF!)</f>
        <v/>
      </c>
      <c r="G63" s="416"/>
      <c r="H63" s="417" t="s">
        <v>1479</v>
      </c>
      <c r="I63" s="426" t="s">
        <v>917</v>
      </c>
      <c r="J63" s="437">
        <v>1</v>
      </c>
      <c r="K63" s="432">
        <v>0</v>
      </c>
      <c r="L63" s="432">
        <v>0</v>
      </c>
      <c r="M63" s="266"/>
      <c r="N63" s="426"/>
    </row>
    <row r="64" spans="2:14" ht="12.75">
      <c r="B64" s="14" t="str">
        <f>IF(PPNE2.1!$G64="","",CONCATENATE(PPNE2.1!$C64,".",PPNE2.1!$D64,".",PPNE2.1!$E64,".",PPNE2.1!$F64))</f>
        <v/>
      </c>
      <c r="C64" s="14" t="str">
        <f>IF(PPNE2.1!$G64="","",'[3]Formulario PPGR1'!#REF!)</f>
        <v/>
      </c>
      <c r="D64" s="14" t="str">
        <f>IF(PPNE2.1!$G64="","",'[3]Formulario PPGR1'!#REF!)</f>
        <v/>
      </c>
      <c r="E64" s="14" t="str">
        <f>IF(PPNE2.1!$G64="","",'[3]Formulario PPGR1'!#REF!)</f>
        <v/>
      </c>
      <c r="F64" s="14" t="str">
        <f>IF(PPNE2.1!$G64="","",'[3]Formulario PPGR1'!#REF!)</f>
        <v/>
      </c>
      <c r="G64" s="416"/>
      <c r="H64" s="417" t="s">
        <v>1480</v>
      </c>
      <c r="I64" s="426" t="s">
        <v>917</v>
      </c>
      <c r="J64" s="437">
        <v>1</v>
      </c>
      <c r="K64" s="432">
        <v>4500</v>
      </c>
      <c r="L64" s="432">
        <v>4500</v>
      </c>
      <c r="M64" s="266" t="s">
        <v>1487</v>
      </c>
      <c r="N64" s="426" t="s">
        <v>282</v>
      </c>
    </row>
    <row r="65" spans="2:14" ht="12.75">
      <c r="B65" s="14" t="str">
        <f>IF(PPNE2.1!$G65="","",CONCATENATE(PPNE2.1!$C65,".",PPNE2.1!$D65,".",PPNE2.1!$E65,".",PPNE2.1!$F65))</f>
        <v/>
      </c>
      <c r="C65" s="14" t="str">
        <f>IF(PPNE2.1!$G65="","",'[3]Formulario PPGR1'!#REF!)</f>
        <v/>
      </c>
      <c r="D65" s="14" t="str">
        <f>IF(PPNE2.1!$G65="","",'[3]Formulario PPGR1'!#REF!)</f>
        <v/>
      </c>
      <c r="E65" s="14" t="str">
        <f>IF(PPNE2.1!$G65="","",'[3]Formulario PPGR1'!#REF!)</f>
        <v/>
      </c>
      <c r="F65" s="14" t="str">
        <f>IF(PPNE2.1!$G65="","",'[3]Formulario PPGR1'!#REF!)</f>
        <v/>
      </c>
      <c r="G65" s="416"/>
      <c r="H65" s="421" t="s">
        <v>1481</v>
      </c>
      <c r="I65" s="426" t="s">
        <v>917</v>
      </c>
      <c r="J65" s="437">
        <v>1</v>
      </c>
      <c r="K65" s="432">
        <v>290</v>
      </c>
      <c r="L65" s="432">
        <v>290</v>
      </c>
      <c r="M65" s="266" t="s">
        <v>1486</v>
      </c>
      <c r="N65" s="426" t="s">
        <v>282</v>
      </c>
    </row>
    <row r="66" spans="2:14" ht="12.75">
      <c r="B66" s="14" t="str">
        <f>IF(PPNE2.1!$G66="","",CONCATENATE(PPNE2.1!$C66,".",PPNE2.1!$D66,".",PPNE2.1!$E66,".",PPNE2.1!$F66))</f>
        <v/>
      </c>
      <c r="C66" s="14" t="str">
        <f>IF(PPNE2.1!$G66="","",'[3]Formulario PPGR1'!#REF!)</f>
        <v/>
      </c>
      <c r="D66" s="14" t="str">
        <f>IF(PPNE2.1!$G66="","",'[3]Formulario PPGR1'!#REF!)</f>
        <v/>
      </c>
      <c r="E66" s="14" t="str">
        <f>IF(PPNE2.1!$G66="","",'[3]Formulario PPGR1'!#REF!)</f>
        <v/>
      </c>
      <c r="F66" s="14" t="str">
        <f>IF(PPNE2.1!$G66="","",'[3]Formulario PPGR1'!#REF!)</f>
        <v/>
      </c>
      <c r="G66" s="416"/>
      <c r="H66" s="417" t="s">
        <v>1482</v>
      </c>
      <c r="I66" s="426" t="s">
        <v>917</v>
      </c>
      <c r="J66" s="437">
        <v>1</v>
      </c>
      <c r="K66" s="432">
        <v>1400</v>
      </c>
      <c r="L66" s="432">
        <v>1400</v>
      </c>
      <c r="M66" s="266" t="s">
        <v>1486</v>
      </c>
      <c r="N66" s="426" t="s">
        <v>282</v>
      </c>
    </row>
    <row r="67" spans="2:14" ht="12.75">
      <c r="B67" s="14" t="str">
        <f>IF(PPNE2.1!$G67="","",CONCATENATE(PPNE2.1!$C67,".",PPNE2.1!$D67,".",PPNE2.1!$E67,".",PPNE2.1!$F67))</f>
        <v/>
      </c>
      <c r="C67" s="14" t="str">
        <f>IF(PPNE2.1!$G67="","",'[3]Formulario PPGR1'!#REF!)</f>
        <v/>
      </c>
      <c r="D67" s="14" t="str">
        <f>IF(PPNE2.1!$G67="","",'[3]Formulario PPGR1'!#REF!)</f>
        <v/>
      </c>
      <c r="E67" s="14" t="str">
        <f>IF(PPNE2.1!$G67="","",'[3]Formulario PPGR1'!#REF!)</f>
        <v/>
      </c>
      <c r="F67" s="14" t="str">
        <f>IF(PPNE2.1!$G67="","",'[3]Formulario PPGR1'!#REF!)</f>
        <v/>
      </c>
      <c r="G67" s="416"/>
      <c r="H67" s="417" t="s">
        <v>1483</v>
      </c>
      <c r="I67" s="426" t="s">
        <v>917</v>
      </c>
      <c r="J67" s="437">
        <v>5</v>
      </c>
      <c r="K67" s="432">
        <v>130</v>
      </c>
      <c r="L67" s="432">
        <v>650</v>
      </c>
      <c r="M67" s="266" t="s">
        <v>1486</v>
      </c>
      <c r="N67" s="426" t="s">
        <v>282</v>
      </c>
    </row>
    <row r="68" spans="2:14" ht="12.75">
      <c r="B68" s="419" t="e">
        <f>IF(PPNE2.1!$G68="","",CONCATENATE(PPNE2.1!$C68,".",PPNE2.1!$D68,".",PPNE2.1!$E68,".",PPNE2.1!$F68))</f>
        <v>#REF!</v>
      </c>
      <c r="C68" s="419" t="e">
        <f>IF(PPNE2.1!$G68="","",'[3]Formulario PPGR1'!#REF!)</f>
        <v>#REF!</v>
      </c>
      <c r="D68" s="419"/>
      <c r="E68" s="419"/>
      <c r="F68" s="419" t="e">
        <f>IF(PPNE2.1!$G68="","",'[3]Formulario PPGR1'!#REF!)</f>
        <v>#REF!</v>
      </c>
      <c r="G68" s="420" t="s">
        <v>1105</v>
      </c>
      <c r="H68" s="421" t="s">
        <v>1474</v>
      </c>
      <c r="I68" s="442" t="s">
        <v>917</v>
      </c>
      <c r="J68" s="439">
        <v>1</v>
      </c>
      <c r="K68" s="434">
        <v>60000</v>
      </c>
      <c r="L68" s="434">
        <v>60000</v>
      </c>
      <c r="M68" s="422" t="s">
        <v>444</v>
      </c>
      <c r="N68" s="428" t="s">
        <v>33</v>
      </c>
    </row>
    <row r="69" spans="2:14" ht="12.75">
      <c r="B69" s="419" t="str">
        <f>IF(PPNE2.1!$G69="","",CONCATENATE(PPNE2.1!$C69,".",PPNE2.1!$D69,".",PPNE2.1!$E69,".",PPNE2.1!$F69))</f>
        <v/>
      </c>
      <c r="C69" s="419" t="str">
        <f>IF(PPNE2.1!$G69="","",'[3]Formulario PPGR1'!#REF!)</f>
        <v/>
      </c>
      <c r="D69" s="419"/>
      <c r="E69" s="419"/>
      <c r="F69" s="419" t="str">
        <f>IF(PPNE2.1!$G69="","",'[3]Formulario PPGR1'!#REF!)</f>
        <v/>
      </c>
      <c r="G69" s="420"/>
      <c r="H69" s="421" t="s">
        <v>1475</v>
      </c>
      <c r="I69" s="442" t="s">
        <v>917</v>
      </c>
      <c r="J69" s="439">
        <v>1</v>
      </c>
      <c r="K69" s="434">
        <v>16000</v>
      </c>
      <c r="L69" s="434">
        <v>16000</v>
      </c>
      <c r="M69" s="422" t="s">
        <v>444</v>
      </c>
      <c r="N69" s="428" t="s">
        <v>33</v>
      </c>
    </row>
    <row r="70" spans="2:14" ht="12.75">
      <c r="B70" s="419" t="str">
        <f>IF(PPNE2.1!$G70="","",CONCATENATE(PPNE2.1!$C70,".",PPNE2.1!$D70,".",PPNE2.1!$E70,".",PPNE2.1!$F70))</f>
        <v/>
      </c>
      <c r="C70" s="419" t="str">
        <f>IF(PPNE2.1!$G70="","",'[3]Formulario PPGR1'!#REF!)</f>
        <v/>
      </c>
      <c r="D70" s="419"/>
      <c r="E70" s="419"/>
      <c r="F70" s="419" t="str">
        <f>IF(PPNE2.1!$G70="","",'[3]Formulario PPGR1'!#REF!)</f>
        <v/>
      </c>
      <c r="G70" s="420"/>
      <c r="H70" s="421" t="s">
        <v>1476</v>
      </c>
      <c r="I70" s="442" t="s">
        <v>1484</v>
      </c>
      <c r="J70" s="439">
        <v>1</v>
      </c>
      <c r="K70" s="434">
        <v>200</v>
      </c>
      <c r="L70" s="434">
        <v>200</v>
      </c>
      <c r="M70" s="422" t="s">
        <v>1486</v>
      </c>
      <c r="N70" s="428" t="s">
        <v>282</v>
      </c>
    </row>
    <row r="71" spans="2:14" ht="12.75">
      <c r="B71" s="419" t="str">
        <f>IF(PPNE2.1!$G71="","",CONCATENATE(PPNE2.1!$C71,".",PPNE2.1!$D71,".",PPNE2.1!$E71,".",PPNE2.1!$F71))</f>
        <v/>
      </c>
      <c r="C71" s="419" t="str">
        <f>IF(PPNE2.1!$G71="","",'[3]Formulario PPGR1'!#REF!)</f>
        <v/>
      </c>
      <c r="D71" s="419"/>
      <c r="E71" s="419"/>
      <c r="F71" s="419" t="str">
        <f>IF(PPNE2.1!$G71="","",'[3]Formulario PPGR1'!#REF!)</f>
        <v/>
      </c>
      <c r="G71" s="420"/>
      <c r="H71" s="421" t="s">
        <v>1477</v>
      </c>
      <c r="I71" s="442" t="s">
        <v>917</v>
      </c>
      <c r="J71" s="439">
        <v>1</v>
      </c>
      <c r="K71" s="434">
        <v>180</v>
      </c>
      <c r="L71" s="434">
        <v>180</v>
      </c>
      <c r="M71" s="422" t="s">
        <v>1486</v>
      </c>
      <c r="N71" s="428" t="s">
        <v>33</v>
      </c>
    </row>
    <row r="72" spans="2:14" ht="12.75">
      <c r="B72" s="419" t="str">
        <f>IF(PPNE2.1!$G72="","",CONCATENATE(PPNE2.1!$C72,".",PPNE2.1!$D72,".",PPNE2.1!$E72,".",PPNE2.1!$F72))</f>
        <v/>
      </c>
      <c r="C72" s="419" t="str">
        <f>IF(PPNE2.1!$G72="","",'[3]Formulario PPGR1'!#REF!)</f>
        <v/>
      </c>
      <c r="D72" s="419"/>
      <c r="E72" s="419"/>
      <c r="F72" s="419" t="str">
        <f>IF(PPNE2.1!$G72="","",'[3]Formulario PPGR1'!#REF!)</f>
        <v/>
      </c>
      <c r="G72" s="420"/>
      <c r="H72" s="421" t="s">
        <v>1478</v>
      </c>
      <c r="I72" s="442" t="s">
        <v>1485</v>
      </c>
      <c r="J72" s="439">
        <v>1</v>
      </c>
      <c r="K72" s="434">
        <v>12.05</v>
      </c>
      <c r="L72" s="434">
        <v>12.05</v>
      </c>
      <c r="M72" s="422" t="s">
        <v>1486</v>
      </c>
      <c r="N72" s="428" t="s">
        <v>33</v>
      </c>
    </row>
    <row r="73" spans="2:14" ht="12.75">
      <c r="B73" s="419" t="str">
        <f>IF(PPNE2.1!$G73="","",CONCATENATE(PPNE2.1!$C73,".",PPNE2.1!$D73,".",PPNE2.1!$E73,".",PPNE2.1!$F73))</f>
        <v/>
      </c>
      <c r="C73" s="419" t="str">
        <f>IF(PPNE2.1!$G73="","",'[3]Formulario PPGR1'!#REF!)</f>
        <v/>
      </c>
      <c r="D73" s="419"/>
      <c r="E73" s="419"/>
      <c r="F73" s="419" t="str">
        <f>IF(PPNE2.1!$G73="","",'[3]Formulario PPGR1'!#REF!)</f>
        <v/>
      </c>
      <c r="G73" s="420"/>
      <c r="H73" s="421" t="s">
        <v>1479</v>
      </c>
      <c r="I73" s="442" t="s">
        <v>917</v>
      </c>
      <c r="J73" s="439">
        <v>1</v>
      </c>
      <c r="K73" s="434">
        <v>0</v>
      </c>
      <c r="L73" s="434">
        <v>0</v>
      </c>
      <c r="M73" s="422"/>
      <c r="N73" s="428"/>
    </row>
    <row r="74" spans="2:14" ht="12.75">
      <c r="B74" s="419" t="str">
        <f>IF(PPNE2.1!$G74="","",CONCATENATE(PPNE2.1!$C74,".",PPNE2.1!$D74,".",PPNE2.1!$E74,".",PPNE2.1!$F74))</f>
        <v/>
      </c>
      <c r="C74" s="419" t="str">
        <f>IF(PPNE2.1!$G74="","",'[3]Formulario PPGR1'!#REF!)</f>
        <v/>
      </c>
      <c r="D74" s="419"/>
      <c r="E74" s="419"/>
      <c r="F74" s="419" t="str">
        <f>IF(PPNE2.1!$G74="","",'[3]Formulario PPGR1'!#REF!)</f>
        <v/>
      </c>
      <c r="G74" s="420"/>
      <c r="H74" s="421" t="s">
        <v>1480</v>
      </c>
      <c r="I74" s="442" t="s">
        <v>917</v>
      </c>
      <c r="J74" s="439">
        <v>1</v>
      </c>
      <c r="K74" s="434">
        <v>4500</v>
      </c>
      <c r="L74" s="434">
        <v>4500</v>
      </c>
      <c r="M74" s="422" t="s">
        <v>1487</v>
      </c>
      <c r="N74" s="428" t="s">
        <v>282</v>
      </c>
    </row>
    <row r="75" spans="2:14" ht="12.75">
      <c r="B75" s="419" t="str">
        <f>IF(PPNE2.1!$G75="","",CONCATENATE(PPNE2.1!$C75,".",PPNE2.1!$D75,".",PPNE2.1!$E75,".",PPNE2.1!$F75))</f>
        <v/>
      </c>
      <c r="C75" s="419" t="str">
        <f>IF(PPNE2.1!$G75="","",'[3]Formulario PPGR1'!#REF!)</f>
        <v/>
      </c>
      <c r="D75" s="419"/>
      <c r="E75" s="419"/>
      <c r="F75" s="419" t="str">
        <f>IF(PPNE2.1!$G75="","",'[3]Formulario PPGR1'!#REF!)</f>
        <v/>
      </c>
      <c r="G75" s="420"/>
      <c r="H75" s="421" t="s">
        <v>1481</v>
      </c>
      <c r="I75" s="442" t="s">
        <v>917</v>
      </c>
      <c r="J75" s="439">
        <v>1</v>
      </c>
      <c r="K75" s="434">
        <v>290</v>
      </c>
      <c r="L75" s="434">
        <v>290</v>
      </c>
      <c r="M75" s="422" t="s">
        <v>1486</v>
      </c>
      <c r="N75" s="428" t="s">
        <v>282</v>
      </c>
    </row>
    <row r="76" spans="2:14" ht="12.75">
      <c r="B76" s="419" t="str">
        <f>IF(PPNE2.1!$G76="","",CONCATENATE(PPNE2.1!$C76,".",PPNE2.1!$D76,".",PPNE2.1!$E76,".",PPNE2.1!$F76))</f>
        <v/>
      </c>
      <c r="C76" s="419" t="str">
        <f>IF(PPNE2.1!$G76="","",'[3]Formulario PPGR1'!#REF!)</f>
        <v/>
      </c>
      <c r="D76" s="419"/>
      <c r="E76" s="419"/>
      <c r="F76" s="419" t="str">
        <f>IF(PPNE2.1!$G76="","",'[3]Formulario PPGR1'!#REF!)</f>
        <v/>
      </c>
      <c r="G76" s="420"/>
      <c r="H76" s="421" t="s">
        <v>1482</v>
      </c>
      <c r="I76" s="442" t="s">
        <v>917</v>
      </c>
      <c r="J76" s="439">
        <v>1</v>
      </c>
      <c r="K76" s="434">
        <v>1400</v>
      </c>
      <c r="L76" s="434">
        <v>1400</v>
      </c>
      <c r="M76" s="422" t="s">
        <v>1486</v>
      </c>
      <c r="N76" s="428" t="s">
        <v>282</v>
      </c>
    </row>
    <row r="77" spans="2:14" ht="12.75">
      <c r="B77" s="419" t="str">
        <f>IF(PPNE2.1!$G77="","",CONCATENATE(PPNE2.1!$C77,".",PPNE2.1!$D77,".",PPNE2.1!$E77,".",PPNE2.1!$F77))</f>
        <v/>
      </c>
      <c r="C77" s="419" t="str">
        <f>IF(PPNE2.1!$G77="","",'[3]Formulario PPGR1'!#REF!)</f>
        <v/>
      </c>
      <c r="D77" s="419"/>
      <c r="E77" s="419"/>
      <c r="F77" s="419" t="str">
        <f>IF(PPNE2.1!$G77="","",'[3]Formulario PPGR1'!#REF!)</f>
        <v/>
      </c>
      <c r="G77" s="420"/>
      <c r="H77" s="421" t="s">
        <v>1483</v>
      </c>
      <c r="I77" s="442" t="s">
        <v>917</v>
      </c>
      <c r="J77" s="439">
        <v>5</v>
      </c>
      <c r="K77" s="434">
        <v>130</v>
      </c>
      <c r="L77" s="434">
        <v>650</v>
      </c>
      <c r="M77" s="422" t="s">
        <v>1486</v>
      </c>
      <c r="N77" s="428" t="s">
        <v>282</v>
      </c>
    </row>
    <row r="78" spans="2:14" ht="12.75">
      <c r="B78" s="419" t="e">
        <f>IF(PPNE2.1!$G78="","",CONCATENATE(PPNE2.1!$C78,".",PPNE2.1!$D78,".",PPNE2.1!$E78,".",PPNE2.1!$F78))</f>
        <v>#REF!</v>
      </c>
      <c r="C78" s="419" t="e">
        <f>IF(PPNE2.1!$G78="","",'[3]Formulario PPGR1'!#REF!)</f>
        <v>#REF!</v>
      </c>
      <c r="D78" s="419"/>
      <c r="E78" s="419"/>
      <c r="F78" s="419" t="e">
        <f>IF(PPNE2.1!$G78="","",'[3]Formulario PPGR1'!#REF!)</f>
        <v>#REF!</v>
      </c>
      <c r="G78" s="420" t="s">
        <v>1107</v>
      </c>
      <c r="H78" s="421" t="s">
        <v>1474</v>
      </c>
      <c r="I78" s="442" t="s">
        <v>917</v>
      </c>
      <c r="J78" s="439">
        <v>1</v>
      </c>
      <c r="K78" s="434">
        <v>60000</v>
      </c>
      <c r="L78" s="434">
        <v>60000</v>
      </c>
      <c r="M78" s="422" t="s">
        <v>444</v>
      </c>
      <c r="N78" s="428" t="s">
        <v>33</v>
      </c>
    </row>
    <row r="79" spans="2:14" ht="12.75">
      <c r="B79" s="419" t="str">
        <f>IF(PPNE2.1!$G79="","",CONCATENATE(PPNE2.1!$C79,".",PPNE2.1!$D79,".",PPNE2.1!$E79,".",PPNE2.1!$F79))</f>
        <v/>
      </c>
      <c r="C79" s="419" t="str">
        <f>IF(PPNE2.1!$G79="","",'[3]Formulario PPGR1'!#REF!)</f>
        <v/>
      </c>
      <c r="D79" s="419"/>
      <c r="E79" s="419"/>
      <c r="F79" s="419" t="str">
        <f>IF(PPNE2.1!$G79="","",'[3]Formulario PPGR1'!#REF!)</f>
        <v/>
      </c>
      <c r="G79" s="420"/>
      <c r="H79" s="421" t="s">
        <v>1475</v>
      </c>
      <c r="I79" s="442" t="s">
        <v>917</v>
      </c>
      <c r="J79" s="439">
        <v>1</v>
      </c>
      <c r="K79" s="434">
        <v>16000</v>
      </c>
      <c r="L79" s="434">
        <v>16000</v>
      </c>
      <c r="M79" s="422" t="s">
        <v>444</v>
      </c>
      <c r="N79" s="428" t="s">
        <v>33</v>
      </c>
    </row>
    <row r="80" spans="2:14" ht="12.75">
      <c r="B80" s="419" t="str">
        <f>IF(PPNE2.1!$G80="","",CONCATENATE(PPNE2.1!$C80,".",PPNE2.1!$D80,".",PPNE2.1!$E80,".",PPNE2.1!$F80))</f>
        <v/>
      </c>
      <c r="C80" s="419" t="str">
        <f>IF(PPNE2.1!$G80="","",'[3]Formulario PPGR1'!#REF!)</f>
        <v/>
      </c>
      <c r="D80" s="419"/>
      <c r="E80" s="419"/>
      <c r="F80" s="419" t="str">
        <f>IF(PPNE2.1!$G80="","",'[3]Formulario PPGR1'!#REF!)</f>
        <v/>
      </c>
      <c r="G80" s="420"/>
      <c r="H80" s="421" t="s">
        <v>1476</v>
      </c>
      <c r="I80" s="442" t="s">
        <v>1484</v>
      </c>
      <c r="J80" s="439">
        <v>1</v>
      </c>
      <c r="K80" s="434">
        <v>200</v>
      </c>
      <c r="L80" s="434">
        <v>200</v>
      </c>
      <c r="M80" s="422" t="s">
        <v>1486</v>
      </c>
      <c r="N80" s="428" t="s">
        <v>282</v>
      </c>
    </row>
    <row r="81" spans="2:14" ht="12.75">
      <c r="B81" s="419" t="str">
        <f>IF(PPNE2.1!$G81="","",CONCATENATE(PPNE2.1!$C81,".",PPNE2.1!$D81,".",PPNE2.1!$E81,".",PPNE2.1!$F81))</f>
        <v/>
      </c>
      <c r="C81" s="419" t="str">
        <f>IF(PPNE2.1!$G81="","",'[3]Formulario PPGR1'!#REF!)</f>
        <v/>
      </c>
      <c r="D81" s="419"/>
      <c r="E81" s="419"/>
      <c r="F81" s="419" t="str">
        <f>IF(PPNE2.1!$G81="","",'[3]Formulario PPGR1'!#REF!)</f>
        <v/>
      </c>
      <c r="G81" s="420"/>
      <c r="H81" s="421" t="s">
        <v>1477</v>
      </c>
      <c r="I81" s="442" t="s">
        <v>917</v>
      </c>
      <c r="J81" s="439">
        <v>1</v>
      </c>
      <c r="K81" s="434">
        <v>180</v>
      </c>
      <c r="L81" s="434">
        <v>180</v>
      </c>
      <c r="M81" s="422" t="s">
        <v>1486</v>
      </c>
      <c r="N81" s="428" t="s">
        <v>33</v>
      </c>
    </row>
    <row r="82" spans="2:14" ht="12.75">
      <c r="B82" s="419" t="str">
        <f>IF(PPNE2.1!$G82="","",CONCATENATE(PPNE2.1!$C82,".",PPNE2.1!$D82,".",PPNE2.1!$E82,".",PPNE2.1!$F82))</f>
        <v/>
      </c>
      <c r="C82" s="419" t="str">
        <f>IF(PPNE2.1!$G82="","",'[3]Formulario PPGR1'!#REF!)</f>
        <v/>
      </c>
      <c r="D82" s="419"/>
      <c r="E82" s="419"/>
      <c r="F82" s="419" t="str">
        <f>IF(PPNE2.1!$G82="","",'[3]Formulario PPGR1'!#REF!)</f>
        <v/>
      </c>
      <c r="G82" s="420"/>
      <c r="H82" s="421" t="s">
        <v>1478</v>
      </c>
      <c r="I82" s="442" t="s">
        <v>1485</v>
      </c>
      <c r="J82" s="439">
        <v>1</v>
      </c>
      <c r="K82" s="434">
        <v>12.05</v>
      </c>
      <c r="L82" s="434">
        <v>12.05</v>
      </c>
      <c r="M82" s="422" t="s">
        <v>1486</v>
      </c>
      <c r="N82" s="428" t="s">
        <v>33</v>
      </c>
    </row>
    <row r="83" spans="2:14" ht="12.75">
      <c r="B83" s="419" t="str">
        <f>IF(PPNE2.1!$G83="","",CONCATENATE(PPNE2.1!$C83,".",PPNE2.1!$D83,".",PPNE2.1!$E83,".",PPNE2.1!$F83))</f>
        <v/>
      </c>
      <c r="C83" s="419" t="str">
        <f>IF(PPNE2.1!$G83="","",'[3]Formulario PPGR1'!#REF!)</f>
        <v/>
      </c>
      <c r="D83" s="419"/>
      <c r="E83" s="419"/>
      <c r="F83" s="419" t="str">
        <f>IF(PPNE2.1!$G83="","",'[3]Formulario PPGR1'!#REF!)</f>
        <v/>
      </c>
      <c r="G83" s="420"/>
      <c r="H83" s="421" t="s">
        <v>1479</v>
      </c>
      <c r="I83" s="442" t="s">
        <v>917</v>
      </c>
      <c r="J83" s="439">
        <v>1</v>
      </c>
      <c r="K83" s="434">
        <v>0</v>
      </c>
      <c r="L83" s="434">
        <v>0</v>
      </c>
      <c r="M83" s="422"/>
      <c r="N83" s="428"/>
    </row>
    <row r="84" spans="2:14" ht="12.75">
      <c r="B84" s="419" t="str">
        <f>IF(PPNE2.1!$G84="","",CONCATENATE(PPNE2.1!$C84,".",PPNE2.1!$D84,".",PPNE2.1!$E84,".",PPNE2.1!$F84))</f>
        <v/>
      </c>
      <c r="C84" s="419" t="str">
        <f>IF(PPNE2.1!$G84="","",'[3]Formulario PPGR1'!#REF!)</f>
        <v/>
      </c>
      <c r="D84" s="419"/>
      <c r="E84" s="419"/>
      <c r="F84" s="419" t="str">
        <f>IF(PPNE2.1!$G84="","",'[3]Formulario PPGR1'!#REF!)</f>
        <v/>
      </c>
      <c r="G84" s="420"/>
      <c r="H84" s="421" t="s">
        <v>1480</v>
      </c>
      <c r="I84" s="442" t="s">
        <v>917</v>
      </c>
      <c r="J84" s="439">
        <v>1</v>
      </c>
      <c r="K84" s="434">
        <v>4500</v>
      </c>
      <c r="L84" s="434">
        <v>4500</v>
      </c>
      <c r="M84" s="422" t="s">
        <v>1487</v>
      </c>
      <c r="N84" s="428" t="s">
        <v>282</v>
      </c>
    </row>
    <row r="85" spans="2:14" ht="12.75">
      <c r="B85" s="419" t="str">
        <f>IF(PPNE2.1!$G85="","",CONCATENATE(PPNE2.1!$C85,".",PPNE2.1!$D85,".",PPNE2.1!$E85,".",PPNE2.1!$F85))</f>
        <v/>
      </c>
      <c r="C85" s="419" t="str">
        <f>IF(PPNE2.1!$G85="","",'[3]Formulario PPGR1'!#REF!)</f>
        <v/>
      </c>
      <c r="D85" s="419"/>
      <c r="E85" s="419"/>
      <c r="F85" s="419" t="str">
        <f>IF(PPNE2.1!$G85="","",'[3]Formulario PPGR1'!#REF!)</f>
        <v/>
      </c>
      <c r="G85" s="420"/>
      <c r="H85" s="421" t="s">
        <v>1481</v>
      </c>
      <c r="I85" s="442" t="s">
        <v>917</v>
      </c>
      <c r="J85" s="439">
        <v>1</v>
      </c>
      <c r="K85" s="434">
        <v>290</v>
      </c>
      <c r="L85" s="434">
        <v>290</v>
      </c>
      <c r="M85" s="422" t="s">
        <v>1486</v>
      </c>
      <c r="N85" s="428" t="s">
        <v>282</v>
      </c>
    </row>
    <row r="86" spans="2:14" ht="12.75">
      <c r="B86" s="419" t="str">
        <f>IF(PPNE2.1!$G86="","",CONCATENATE(PPNE2.1!$C86,".",PPNE2.1!$D86,".",PPNE2.1!$E86,".",PPNE2.1!$F86))</f>
        <v/>
      </c>
      <c r="C86" s="419" t="str">
        <f>IF(PPNE2.1!$G86="","",'[3]Formulario PPGR1'!#REF!)</f>
        <v/>
      </c>
      <c r="D86" s="419"/>
      <c r="E86" s="419"/>
      <c r="F86" s="419" t="str">
        <f>IF(PPNE2.1!$G86="","",'[3]Formulario PPGR1'!#REF!)</f>
        <v/>
      </c>
      <c r="G86" s="420"/>
      <c r="H86" s="421" t="s">
        <v>1482</v>
      </c>
      <c r="I86" s="442" t="s">
        <v>917</v>
      </c>
      <c r="J86" s="439">
        <v>1</v>
      </c>
      <c r="K86" s="434">
        <v>1400</v>
      </c>
      <c r="L86" s="434">
        <v>1400</v>
      </c>
      <c r="M86" s="422" t="s">
        <v>1486</v>
      </c>
      <c r="N86" s="428" t="s">
        <v>282</v>
      </c>
    </row>
    <row r="87" spans="2:14" ht="12.75">
      <c r="B87" s="419" t="str">
        <f>IF(PPNE2.1!$G87="","",CONCATENATE(PPNE2.1!$C87,".",PPNE2.1!$D87,".",PPNE2.1!$E87,".",PPNE2.1!$F87))</f>
        <v/>
      </c>
      <c r="C87" s="419" t="str">
        <f>IF(PPNE2.1!$G87="","",'[3]Formulario PPGR1'!#REF!)</f>
        <v/>
      </c>
      <c r="D87" s="419"/>
      <c r="E87" s="419"/>
      <c r="F87" s="419" t="str">
        <f>IF(PPNE2.1!$G87="","",'[3]Formulario PPGR1'!#REF!)</f>
        <v/>
      </c>
      <c r="G87" s="420"/>
      <c r="H87" s="421" t="s">
        <v>1483</v>
      </c>
      <c r="I87" s="442" t="s">
        <v>917</v>
      </c>
      <c r="J87" s="439">
        <v>5</v>
      </c>
      <c r="K87" s="434">
        <v>130</v>
      </c>
      <c r="L87" s="434">
        <v>650</v>
      </c>
      <c r="M87" s="422" t="s">
        <v>1486</v>
      </c>
      <c r="N87" s="428" t="s">
        <v>282</v>
      </c>
    </row>
    <row r="88" spans="2:14" ht="12.75">
      <c r="B88" s="419" t="e">
        <f>IF(PPNE2.1!$G88="","",CONCATENATE(PPNE2.1!$C88,".",PPNE2.1!$D88,".",PPNE2.1!$E88,".",PPNE2.1!$F88))</f>
        <v>#REF!</v>
      </c>
      <c r="C88" s="419" t="e">
        <f>IF(PPNE2.1!$G88="","",'[3]Formulario PPGR1'!#REF!)</f>
        <v>#REF!</v>
      </c>
      <c r="D88" s="419"/>
      <c r="E88" s="419"/>
      <c r="F88" s="419" t="e">
        <f>IF(PPNE2.1!$G88="","",'[3]Formulario PPGR1'!#REF!)</f>
        <v>#REF!</v>
      </c>
      <c r="G88" s="420" t="s">
        <v>1108</v>
      </c>
      <c r="H88" s="421" t="s">
        <v>1474</v>
      </c>
      <c r="I88" s="442" t="s">
        <v>917</v>
      </c>
      <c r="J88" s="439">
        <v>1</v>
      </c>
      <c r="K88" s="434">
        <v>60000</v>
      </c>
      <c r="L88" s="434">
        <v>60000</v>
      </c>
      <c r="M88" s="422" t="s">
        <v>444</v>
      </c>
      <c r="N88" s="428" t="s">
        <v>33</v>
      </c>
    </row>
    <row r="89" spans="2:14" ht="12.75">
      <c r="B89" s="419" t="str">
        <f>IF(PPNE2.1!$G89="","",CONCATENATE(PPNE2.1!$C89,".",PPNE2.1!$D89,".",PPNE2.1!$E89,".",PPNE2.1!$F89))</f>
        <v/>
      </c>
      <c r="C89" s="419" t="str">
        <f>IF(PPNE2.1!$G89="","",'[3]Formulario PPGR1'!#REF!)</f>
        <v/>
      </c>
      <c r="D89" s="419"/>
      <c r="E89" s="419"/>
      <c r="F89" s="419" t="str">
        <f>IF(PPNE2.1!$G89="","",'[3]Formulario PPGR1'!#REF!)</f>
        <v/>
      </c>
      <c r="G89" s="420"/>
      <c r="H89" s="421" t="s">
        <v>1475</v>
      </c>
      <c r="I89" s="442" t="s">
        <v>917</v>
      </c>
      <c r="J89" s="439">
        <v>1</v>
      </c>
      <c r="K89" s="434">
        <v>16000</v>
      </c>
      <c r="L89" s="434">
        <v>16000</v>
      </c>
      <c r="M89" s="422" t="s">
        <v>444</v>
      </c>
      <c r="N89" s="428" t="s">
        <v>33</v>
      </c>
    </row>
    <row r="90" spans="2:14" ht="12.75">
      <c r="B90" s="419" t="str">
        <f>IF(PPNE2.1!$G90="","",CONCATENATE(PPNE2.1!$C90,".",PPNE2.1!$D90,".",PPNE2.1!$E90,".",PPNE2.1!$F90))</f>
        <v/>
      </c>
      <c r="C90" s="419" t="str">
        <f>IF(PPNE2.1!$G90="","",'[3]Formulario PPGR1'!#REF!)</f>
        <v/>
      </c>
      <c r="D90" s="419"/>
      <c r="E90" s="419"/>
      <c r="F90" s="419" t="str">
        <f>IF(PPNE2.1!$G90="","",'[3]Formulario PPGR1'!#REF!)</f>
        <v/>
      </c>
      <c r="G90" s="420"/>
      <c r="H90" s="421" t="s">
        <v>1476</v>
      </c>
      <c r="I90" s="442" t="s">
        <v>1484</v>
      </c>
      <c r="J90" s="439">
        <v>1</v>
      </c>
      <c r="K90" s="434">
        <v>200</v>
      </c>
      <c r="L90" s="434">
        <v>200</v>
      </c>
      <c r="M90" s="422" t="s">
        <v>1486</v>
      </c>
      <c r="N90" s="428" t="s">
        <v>282</v>
      </c>
    </row>
    <row r="91" spans="2:14" ht="12.75">
      <c r="B91" s="419" t="str">
        <f>IF(PPNE2.1!$G91="","",CONCATENATE(PPNE2.1!$C91,".",PPNE2.1!$D91,".",PPNE2.1!$E91,".",PPNE2.1!$F91))</f>
        <v/>
      </c>
      <c r="C91" s="419" t="str">
        <f>IF(PPNE2.1!$G91="","",'[3]Formulario PPGR1'!#REF!)</f>
        <v/>
      </c>
      <c r="D91" s="419"/>
      <c r="E91" s="419"/>
      <c r="F91" s="419" t="str">
        <f>IF(PPNE2.1!$G91="","",'[3]Formulario PPGR1'!#REF!)</f>
        <v/>
      </c>
      <c r="G91" s="420"/>
      <c r="H91" s="421" t="s">
        <v>1477</v>
      </c>
      <c r="I91" s="442" t="s">
        <v>917</v>
      </c>
      <c r="J91" s="439">
        <v>1</v>
      </c>
      <c r="K91" s="434">
        <v>180</v>
      </c>
      <c r="L91" s="434">
        <v>180</v>
      </c>
      <c r="M91" s="422" t="s">
        <v>1486</v>
      </c>
      <c r="N91" s="428" t="s">
        <v>33</v>
      </c>
    </row>
    <row r="92" spans="2:14" ht="12.75">
      <c r="B92" s="419" t="str">
        <f>IF(PPNE2.1!$G92="","",CONCATENATE(PPNE2.1!$C92,".",PPNE2.1!$D92,".",PPNE2.1!$E92,".",PPNE2.1!$F92))</f>
        <v/>
      </c>
      <c r="C92" s="419" t="str">
        <f>IF(PPNE2.1!$G92="","",'[3]Formulario PPGR1'!#REF!)</f>
        <v/>
      </c>
      <c r="D92" s="419"/>
      <c r="E92" s="419"/>
      <c r="F92" s="419" t="str">
        <f>IF(PPNE2.1!$G92="","",'[3]Formulario PPGR1'!#REF!)</f>
        <v/>
      </c>
      <c r="G92" s="420"/>
      <c r="H92" s="421" t="s">
        <v>1478</v>
      </c>
      <c r="I92" s="442" t="s">
        <v>1485</v>
      </c>
      <c r="J92" s="439">
        <v>1</v>
      </c>
      <c r="K92" s="434">
        <v>12.05</v>
      </c>
      <c r="L92" s="434">
        <v>12.05</v>
      </c>
      <c r="M92" s="422" t="s">
        <v>1486</v>
      </c>
      <c r="N92" s="428" t="s">
        <v>33</v>
      </c>
    </row>
    <row r="93" spans="2:14" ht="12.75">
      <c r="B93" s="419" t="str">
        <f>IF(PPNE2.1!$G93="","",CONCATENATE(PPNE2.1!$C93,".",PPNE2.1!$D93,".",PPNE2.1!$E93,".",PPNE2.1!$F93))</f>
        <v/>
      </c>
      <c r="C93" s="419" t="str">
        <f>IF(PPNE2.1!$G93="","",'[3]Formulario PPGR1'!#REF!)</f>
        <v/>
      </c>
      <c r="D93" s="419"/>
      <c r="E93" s="419"/>
      <c r="F93" s="419" t="str">
        <f>IF(PPNE2.1!$G93="","",'[3]Formulario PPGR1'!#REF!)</f>
        <v/>
      </c>
      <c r="G93" s="420"/>
      <c r="H93" s="421" t="s">
        <v>1479</v>
      </c>
      <c r="I93" s="442" t="s">
        <v>917</v>
      </c>
      <c r="J93" s="439">
        <v>1</v>
      </c>
      <c r="K93" s="434">
        <v>0</v>
      </c>
      <c r="L93" s="434">
        <v>0</v>
      </c>
      <c r="M93" s="422"/>
      <c r="N93" s="428"/>
    </row>
    <row r="94" spans="2:14" ht="12.75">
      <c r="B94" s="419" t="str">
        <f>IF(PPNE2.1!$G94="","",CONCATENATE(PPNE2.1!$C94,".",PPNE2.1!$D94,".",PPNE2.1!$E94,".",PPNE2.1!$F94))</f>
        <v/>
      </c>
      <c r="C94" s="419" t="str">
        <f>IF(PPNE2.1!$G94="","",'[3]Formulario PPGR1'!#REF!)</f>
        <v/>
      </c>
      <c r="D94" s="419"/>
      <c r="E94" s="419"/>
      <c r="F94" s="419" t="str">
        <f>IF(PPNE2.1!$G94="","",'[3]Formulario PPGR1'!#REF!)</f>
        <v/>
      </c>
      <c r="G94" s="420"/>
      <c r="H94" s="421" t="s">
        <v>1480</v>
      </c>
      <c r="I94" s="442" t="s">
        <v>917</v>
      </c>
      <c r="J94" s="439">
        <v>1</v>
      </c>
      <c r="K94" s="434">
        <v>4500</v>
      </c>
      <c r="L94" s="434">
        <v>4500</v>
      </c>
      <c r="M94" s="422" t="s">
        <v>1487</v>
      </c>
      <c r="N94" s="428" t="s">
        <v>282</v>
      </c>
    </row>
    <row r="95" spans="2:14" ht="12.75">
      <c r="B95" s="419" t="str">
        <f>IF(PPNE2.1!$G95="","",CONCATENATE(PPNE2.1!$C95,".",PPNE2.1!$D95,".",PPNE2.1!$E95,".",PPNE2.1!$F95))</f>
        <v/>
      </c>
      <c r="C95" s="419" t="str">
        <f>IF(PPNE2.1!$G95="","",'[3]Formulario PPGR1'!#REF!)</f>
        <v/>
      </c>
      <c r="D95" s="419"/>
      <c r="E95" s="419"/>
      <c r="F95" s="419" t="str">
        <f>IF(PPNE2.1!$G95="","",'[3]Formulario PPGR1'!#REF!)</f>
        <v/>
      </c>
      <c r="G95" s="420"/>
      <c r="H95" s="421" t="s">
        <v>1481</v>
      </c>
      <c r="I95" s="442" t="s">
        <v>917</v>
      </c>
      <c r="J95" s="439">
        <v>1</v>
      </c>
      <c r="K95" s="434">
        <v>290</v>
      </c>
      <c r="L95" s="434">
        <v>290</v>
      </c>
      <c r="M95" s="423" t="s">
        <v>1486</v>
      </c>
      <c r="N95" s="428" t="s">
        <v>282</v>
      </c>
    </row>
    <row r="96" spans="2:14" ht="12.75">
      <c r="B96" s="419" t="str">
        <f>IF(PPNE2.1!$G96="","",CONCATENATE(PPNE2.1!$C96,".",PPNE2.1!$D96,".",PPNE2.1!$E96,".",PPNE2.1!$F96))</f>
        <v/>
      </c>
      <c r="C96" s="419" t="str">
        <f>IF(PPNE2.1!$G96="","",'[3]Formulario PPGR1'!#REF!)</f>
        <v/>
      </c>
      <c r="D96" s="419"/>
      <c r="E96" s="419"/>
      <c r="F96" s="419" t="str">
        <f>IF(PPNE2.1!$G96="","",'[3]Formulario PPGR1'!#REF!)</f>
        <v/>
      </c>
      <c r="G96" s="420"/>
      <c r="H96" s="421" t="s">
        <v>1482</v>
      </c>
      <c r="I96" s="442" t="s">
        <v>917</v>
      </c>
      <c r="J96" s="439">
        <v>1</v>
      </c>
      <c r="K96" s="434">
        <v>1400</v>
      </c>
      <c r="L96" s="434">
        <v>1400</v>
      </c>
      <c r="M96" s="422" t="s">
        <v>1486</v>
      </c>
      <c r="N96" s="428" t="s">
        <v>282</v>
      </c>
    </row>
    <row r="97" spans="2:14" ht="12.75">
      <c r="B97" s="419" t="str">
        <f>IF(PPNE2.1!$G97="","",CONCATENATE(PPNE2.1!$C97,".",PPNE2.1!$D97,".",PPNE2.1!$E97,".",PPNE2.1!$F97))</f>
        <v/>
      </c>
      <c r="C97" s="419" t="str">
        <f>IF(PPNE2.1!$G97="","",'[3]Formulario PPGR1'!#REF!)</f>
        <v/>
      </c>
      <c r="D97" s="419"/>
      <c r="E97" s="419"/>
      <c r="F97" s="419" t="str">
        <f>IF(PPNE2.1!$G97="","",'[3]Formulario PPGR1'!#REF!)</f>
        <v/>
      </c>
      <c r="G97" s="420"/>
      <c r="H97" s="421" t="s">
        <v>1483</v>
      </c>
      <c r="I97" s="442" t="s">
        <v>917</v>
      </c>
      <c r="J97" s="439">
        <v>5</v>
      </c>
      <c r="K97" s="434">
        <v>130</v>
      </c>
      <c r="L97" s="434">
        <v>650</v>
      </c>
      <c r="M97" s="422" t="s">
        <v>1486</v>
      </c>
      <c r="N97" s="428" t="s">
        <v>282</v>
      </c>
    </row>
    <row r="98" spans="2:14" ht="12.75">
      <c r="B98" s="419" t="e">
        <f>IF(PPNE2.1!$G98="","",CONCATENATE(PPNE2.1!$C98,".",PPNE2.1!$D98,".",PPNE2.1!$E98,".",PPNE2.1!$F98))</f>
        <v>#REF!</v>
      </c>
      <c r="C98" s="419" t="e">
        <f>IF(PPNE2.1!$G98="","",'[3]Formulario PPGR1'!#REF!)</f>
        <v>#REF!</v>
      </c>
      <c r="D98" s="419"/>
      <c r="E98" s="419"/>
      <c r="F98" s="419" t="e">
        <f>IF(PPNE2.1!$G98="","",'[3]Formulario PPGR1'!#REF!)</f>
        <v>#REF!</v>
      </c>
      <c r="G98" s="420" t="s">
        <v>1109</v>
      </c>
      <c r="H98" s="421" t="s">
        <v>1474</v>
      </c>
      <c r="I98" s="442" t="s">
        <v>917</v>
      </c>
      <c r="J98" s="439">
        <v>1</v>
      </c>
      <c r="K98" s="434">
        <v>60000</v>
      </c>
      <c r="L98" s="434">
        <v>60000</v>
      </c>
      <c r="M98" s="422" t="s">
        <v>444</v>
      </c>
      <c r="N98" s="428" t="s">
        <v>33</v>
      </c>
    </row>
    <row r="99" spans="2:14" ht="12.75">
      <c r="B99" s="419" t="str">
        <f>IF(PPNE2.1!$G99="","",CONCATENATE(PPNE2.1!$C99,".",PPNE2.1!$D99,".",PPNE2.1!$E99,".",PPNE2.1!$F99))</f>
        <v/>
      </c>
      <c r="C99" s="419" t="str">
        <f>IF(PPNE2.1!$G99="","",'[3]Formulario PPGR1'!#REF!)</f>
        <v/>
      </c>
      <c r="D99" s="419"/>
      <c r="E99" s="419"/>
      <c r="F99" s="419" t="str">
        <f>IF(PPNE2.1!$G99="","",'[3]Formulario PPGR1'!#REF!)</f>
        <v/>
      </c>
      <c r="G99" s="420"/>
      <c r="H99" s="421" t="s">
        <v>1475</v>
      </c>
      <c r="I99" s="442" t="s">
        <v>917</v>
      </c>
      <c r="J99" s="439">
        <v>1</v>
      </c>
      <c r="K99" s="434">
        <v>16000</v>
      </c>
      <c r="L99" s="434">
        <v>16000</v>
      </c>
      <c r="M99" s="422" t="s">
        <v>444</v>
      </c>
      <c r="N99" s="428" t="s">
        <v>33</v>
      </c>
    </row>
    <row r="100" spans="2:14" ht="12.75">
      <c r="B100" s="419" t="str">
        <f>IF(PPNE2.1!$G100="","",CONCATENATE(PPNE2.1!$C100,".",PPNE2.1!$D100,".",PPNE2.1!$E100,".",PPNE2.1!$F100))</f>
        <v/>
      </c>
      <c r="C100" s="419" t="str">
        <f>IF(PPNE2.1!$G100="","",'[3]Formulario PPGR1'!#REF!)</f>
        <v/>
      </c>
      <c r="D100" s="419"/>
      <c r="E100" s="419"/>
      <c r="F100" s="419" t="str">
        <f>IF(PPNE2.1!$G100="","",'[3]Formulario PPGR1'!#REF!)</f>
        <v/>
      </c>
      <c r="G100" s="420"/>
      <c r="H100" s="421" t="s">
        <v>1476</v>
      </c>
      <c r="I100" s="442" t="s">
        <v>1484</v>
      </c>
      <c r="J100" s="439">
        <v>1</v>
      </c>
      <c r="K100" s="434">
        <v>200</v>
      </c>
      <c r="L100" s="434">
        <v>200</v>
      </c>
      <c r="M100" s="422" t="s">
        <v>1486</v>
      </c>
      <c r="N100" s="428" t="s">
        <v>282</v>
      </c>
    </row>
    <row r="101" spans="2:14" ht="12.75">
      <c r="B101" s="419" t="str">
        <f>IF(PPNE2.1!$G101="","",CONCATENATE(PPNE2.1!$C101,".",PPNE2.1!$D101,".",PPNE2.1!$E101,".",PPNE2.1!$F101))</f>
        <v/>
      </c>
      <c r="C101" s="419" t="str">
        <f>IF(PPNE2.1!$G101="","",'[3]Formulario PPGR1'!#REF!)</f>
        <v/>
      </c>
      <c r="D101" s="419"/>
      <c r="E101" s="419"/>
      <c r="F101" s="419" t="str">
        <f>IF(PPNE2.1!$G101="","",'[3]Formulario PPGR1'!#REF!)</f>
        <v/>
      </c>
      <c r="G101" s="420"/>
      <c r="H101" s="421" t="s">
        <v>1477</v>
      </c>
      <c r="I101" s="442" t="s">
        <v>917</v>
      </c>
      <c r="J101" s="439">
        <v>1</v>
      </c>
      <c r="K101" s="434">
        <v>180</v>
      </c>
      <c r="L101" s="434">
        <v>180</v>
      </c>
      <c r="M101" s="422" t="s">
        <v>1486</v>
      </c>
      <c r="N101" s="428" t="s">
        <v>33</v>
      </c>
    </row>
    <row r="102" spans="2:14" ht="12.75">
      <c r="B102" s="419" t="str">
        <f>IF(PPNE2.1!$G102="","",CONCATENATE(PPNE2.1!$C102,".",PPNE2.1!$D102,".",PPNE2.1!$E102,".",PPNE2.1!$F102))</f>
        <v/>
      </c>
      <c r="C102" s="419" t="str">
        <f>IF(PPNE2.1!$G102="","",'[3]Formulario PPGR1'!#REF!)</f>
        <v/>
      </c>
      <c r="D102" s="419"/>
      <c r="E102" s="419"/>
      <c r="F102" s="419" t="str">
        <f>IF(PPNE2.1!$G102="","",'[3]Formulario PPGR1'!#REF!)</f>
        <v/>
      </c>
      <c r="G102" s="420"/>
      <c r="H102" s="421" t="s">
        <v>1478</v>
      </c>
      <c r="I102" s="442" t="s">
        <v>1485</v>
      </c>
      <c r="J102" s="439">
        <v>1</v>
      </c>
      <c r="K102" s="434">
        <v>12.05</v>
      </c>
      <c r="L102" s="434">
        <v>12.05</v>
      </c>
      <c r="M102" s="422" t="s">
        <v>1486</v>
      </c>
      <c r="N102" s="428" t="s">
        <v>33</v>
      </c>
    </row>
    <row r="103" spans="2:14" ht="12.75">
      <c r="B103" s="419" t="str">
        <f>IF(PPNE2.1!$G103="","",CONCATENATE(PPNE2.1!$C103,".",PPNE2.1!$D103,".",PPNE2.1!$E103,".",PPNE2.1!$F103))</f>
        <v/>
      </c>
      <c r="C103" s="419" t="str">
        <f>IF(PPNE2.1!$G103="","",'[3]Formulario PPGR1'!#REF!)</f>
        <v/>
      </c>
      <c r="D103" s="419"/>
      <c r="E103" s="419"/>
      <c r="F103" s="419" t="str">
        <f>IF(PPNE2.1!$G103="","",'[3]Formulario PPGR1'!#REF!)</f>
        <v/>
      </c>
      <c r="G103" s="420"/>
      <c r="H103" s="421" t="s">
        <v>1479</v>
      </c>
      <c r="I103" s="442" t="s">
        <v>917</v>
      </c>
      <c r="J103" s="439">
        <v>1</v>
      </c>
      <c r="K103" s="434">
        <v>0</v>
      </c>
      <c r="L103" s="434">
        <v>0</v>
      </c>
      <c r="M103" s="422"/>
      <c r="N103" s="428"/>
    </row>
    <row r="104" spans="2:14" ht="12.75">
      <c r="B104" s="419" t="str">
        <f>IF(PPNE2.1!$G104="","",CONCATENATE(PPNE2.1!$C104,".",PPNE2.1!$D104,".",PPNE2.1!$E104,".",PPNE2.1!$F104))</f>
        <v/>
      </c>
      <c r="C104" s="419" t="str">
        <f>IF(PPNE2.1!$G104="","",'[3]Formulario PPGR1'!#REF!)</f>
        <v/>
      </c>
      <c r="D104" s="419"/>
      <c r="E104" s="419"/>
      <c r="F104" s="419" t="str">
        <f>IF(PPNE2.1!$G104="","",'[3]Formulario PPGR1'!#REF!)</f>
        <v/>
      </c>
      <c r="G104" s="420"/>
      <c r="H104" s="421" t="s">
        <v>1480</v>
      </c>
      <c r="I104" s="442" t="s">
        <v>917</v>
      </c>
      <c r="J104" s="439">
        <v>1</v>
      </c>
      <c r="K104" s="434">
        <v>4500</v>
      </c>
      <c r="L104" s="434">
        <v>4500</v>
      </c>
      <c r="M104" s="422" t="s">
        <v>1487</v>
      </c>
      <c r="N104" s="428" t="s">
        <v>282</v>
      </c>
    </row>
    <row r="105" spans="2:14" ht="12.75">
      <c r="B105" s="419" t="str">
        <f>IF(PPNE2.1!$G105="","",CONCATENATE(PPNE2.1!$C105,".",PPNE2.1!$D105,".",PPNE2.1!$E105,".",PPNE2.1!$F105))</f>
        <v/>
      </c>
      <c r="C105" s="419" t="str">
        <f>IF(PPNE2.1!$G105="","",'[3]Formulario PPGR1'!#REF!)</f>
        <v/>
      </c>
      <c r="D105" s="419"/>
      <c r="E105" s="419"/>
      <c r="F105" s="419" t="str">
        <f>IF(PPNE2.1!$G105="","",'[3]Formulario PPGR1'!#REF!)</f>
        <v/>
      </c>
      <c r="G105" s="420"/>
      <c r="H105" s="421" t="s">
        <v>1481</v>
      </c>
      <c r="I105" s="442" t="s">
        <v>917</v>
      </c>
      <c r="J105" s="439">
        <v>1</v>
      </c>
      <c r="K105" s="434">
        <v>290</v>
      </c>
      <c r="L105" s="434">
        <v>290</v>
      </c>
      <c r="M105" s="422" t="s">
        <v>1486</v>
      </c>
      <c r="N105" s="428" t="s">
        <v>282</v>
      </c>
    </row>
    <row r="106" spans="2:14" ht="12.75">
      <c r="B106" s="419" t="str">
        <f>IF(PPNE2.1!$G106="","",CONCATENATE(PPNE2.1!$C106,".",PPNE2.1!$D106,".",PPNE2.1!$E106,".",PPNE2.1!$F106))</f>
        <v/>
      </c>
      <c r="C106" s="419" t="str">
        <f>IF(PPNE2.1!$G106="","",'[3]Formulario PPGR1'!#REF!)</f>
        <v/>
      </c>
      <c r="D106" s="419"/>
      <c r="E106" s="419"/>
      <c r="F106" s="419" t="str">
        <f>IF(PPNE2.1!$G106="","",'[3]Formulario PPGR1'!#REF!)</f>
        <v/>
      </c>
      <c r="G106" s="420"/>
      <c r="H106" s="421" t="s">
        <v>1482</v>
      </c>
      <c r="I106" s="442" t="s">
        <v>917</v>
      </c>
      <c r="J106" s="439">
        <v>1</v>
      </c>
      <c r="K106" s="434">
        <v>1400</v>
      </c>
      <c r="L106" s="434">
        <v>1400</v>
      </c>
      <c r="M106" s="422" t="s">
        <v>1486</v>
      </c>
      <c r="N106" s="428" t="s">
        <v>282</v>
      </c>
    </row>
    <row r="107" spans="2:14" ht="12.75">
      <c r="B107" s="419" t="str">
        <f>IF(PPNE2.1!$G107="","",CONCATENATE(PPNE2.1!$C107,".",PPNE2.1!$D107,".",PPNE2.1!$E107,".",PPNE2.1!$F107))</f>
        <v/>
      </c>
      <c r="C107" s="419" t="str">
        <f>IF(PPNE2.1!$G107="","",'[3]Formulario PPGR1'!#REF!)</f>
        <v/>
      </c>
      <c r="D107" s="419"/>
      <c r="E107" s="419"/>
      <c r="F107" s="419" t="str">
        <f>IF(PPNE2.1!$G107="","",'[3]Formulario PPGR1'!#REF!)</f>
        <v/>
      </c>
      <c r="G107" s="420"/>
      <c r="H107" s="421" t="s">
        <v>1483</v>
      </c>
      <c r="I107" s="442" t="s">
        <v>917</v>
      </c>
      <c r="J107" s="439">
        <v>5</v>
      </c>
      <c r="K107" s="434">
        <v>130</v>
      </c>
      <c r="L107" s="434">
        <v>650</v>
      </c>
      <c r="M107" s="422" t="s">
        <v>1486</v>
      </c>
      <c r="N107" s="428" t="s">
        <v>282</v>
      </c>
    </row>
    <row r="108" spans="2:14" ht="12.75">
      <c r="B108" s="419" t="e">
        <f>IF(PPNE2.1!$G108="","",CONCATENATE(PPNE2.1!$C108,".",PPNE2.1!$D108,".",PPNE2.1!$E108,".",PPNE2.1!$F108))</f>
        <v>#REF!</v>
      </c>
      <c r="C108" s="419" t="e">
        <f>IF(PPNE2.1!$G108="","",'[3]Formulario PPGR1'!#REF!)</f>
        <v>#REF!</v>
      </c>
      <c r="D108" s="419"/>
      <c r="E108" s="419"/>
      <c r="F108" s="419" t="e">
        <f>IF(PPNE2.1!$G108="","",'[3]Formulario PPGR1'!#REF!)</f>
        <v>#REF!</v>
      </c>
      <c r="G108" s="420" t="s">
        <v>1110</v>
      </c>
      <c r="H108" s="421" t="s">
        <v>1474</v>
      </c>
      <c r="I108" s="442" t="s">
        <v>917</v>
      </c>
      <c r="J108" s="439">
        <v>1</v>
      </c>
      <c r="K108" s="434">
        <v>60000</v>
      </c>
      <c r="L108" s="434">
        <v>60000</v>
      </c>
      <c r="M108" s="422" t="s">
        <v>444</v>
      </c>
      <c r="N108" s="428" t="s">
        <v>33</v>
      </c>
    </row>
    <row r="109" spans="2:14" ht="12.75">
      <c r="B109" s="419" t="str">
        <f>IF(PPNE2.1!$G109="","",CONCATENATE(PPNE2.1!$C109,".",PPNE2.1!$D109,".",PPNE2.1!$E109,".",PPNE2.1!$F109))</f>
        <v/>
      </c>
      <c r="C109" s="419" t="str">
        <f>IF(PPNE2.1!$G109="","",'[3]Formulario PPGR1'!#REF!)</f>
        <v/>
      </c>
      <c r="D109" s="419"/>
      <c r="E109" s="419"/>
      <c r="F109" s="419" t="str">
        <f>IF(PPNE2.1!$G109="","",'[3]Formulario PPGR1'!#REF!)</f>
        <v/>
      </c>
      <c r="G109" s="420"/>
      <c r="H109" s="421" t="s">
        <v>1475</v>
      </c>
      <c r="I109" s="442" t="s">
        <v>917</v>
      </c>
      <c r="J109" s="439">
        <v>1</v>
      </c>
      <c r="K109" s="434">
        <v>16000</v>
      </c>
      <c r="L109" s="434">
        <v>16000</v>
      </c>
      <c r="M109" s="422" t="s">
        <v>444</v>
      </c>
      <c r="N109" s="428" t="s">
        <v>33</v>
      </c>
    </row>
    <row r="110" spans="2:14" ht="12.75">
      <c r="B110" s="419" t="str">
        <f>IF(PPNE2.1!$G110="","",CONCATENATE(PPNE2.1!$C110,".",PPNE2.1!$D110,".",PPNE2.1!$E110,".",PPNE2.1!$F110))</f>
        <v/>
      </c>
      <c r="C110" s="419" t="str">
        <f>IF(PPNE2.1!$G110="","",'[3]Formulario PPGR1'!#REF!)</f>
        <v/>
      </c>
      <c r="D110" s="419"/>
      <c r="E110" s="419"/>
      <c r="F110" s="419" t="str">
        <f>IF(PPNE2.1!$G110="","",'[3]Formulario PPGR1'!#REF!)</f>
        <v/>
      </c>
      <c r="G110" s="420"/>
      <c r="H110" s="421" t="s">
        <v>1476</v>
      </c>
      <c r="I110" s="442" t="s">
        <v>1484</v>
      </c>
      <c r="J110" s="439">
        <v>1</v>
      </c>
      <c r="K110" s="434">
        <v>200</v>
      </c>
      <c r="L110" s="434">
        <v>200</v>
      </c>
      <c r="M110" s="422" t="s">
        <v>1486</v>
      </c>
      <c r="N110" s="428" t="s">
        <v>282</v>
      </c>
    </row>
    <row r="111" spans="2:14" ht="12.75">
      <c r="B111" s="419" t="str">
        <f>IF(PPNE2.1!$G111="","",CONCATENATE(PPNE2.1!$C111,".",PPNE2.1!$D111,".",PPNE2.1!$E111,".",PPNE2.1!$F111))</f>
        <v/>
      </c>
      <c r="C111" s="419" t="str">
        <f>IF(PPNE2.1!$G111="","",'[3]Formulario PPGR1'!#REF!)</f>
        <v/>
      </c>
      <c r="D111" s="419"/>
      <c r="E111" s="419"/>
      <c r="F111" s="419" t="str">
        <f>IF(PPNE2.1!$G111="","",'[3]Formulario PPGR1'!#REF!)</f>
        <v/>
      </c>
      <c r="G111" s="420"/>
      <c r="H111" s="421" t="s">
        <v>1477</v>
      </c>
      <c r="I111" s="442" t="s">
        <v>917</v>
      </c>
      <c r="J111" s="439">
        <v>1</v>
      </c>
      <c r="K111" s="434">
        <v>180</v>
      </c>
      <c r="L111" s="434">
        <v>180</v>
      </c>
      <c r="M111" s="422" t="s">
        <v>1486</v>
      </c>
      <c r="N111" s="428" t="s">
        <v>33</v>
      </c>
    </row>
    <row r="112" spans="2:14" ht="12.75">
      <c r="B112" s="419" t="str">
        <f>IF(PPNE2.1!$G112="","",CONCATENATE(PPNE2.1!$C112,".",PPNE2.1!$D112,".",PPNE2.1!$E112,".",PPNE2.1!$F112))</f>
        <v/>
      </c>
      <c r="C112" s="419" t="str">
        <f>IF(PPNE2.1!$G112="","",'[3]Formulario PPGR1'!#REF!)</f>
        <v/>
      </c>
      <c r="D112" s="419"/>
      <c r="E112" s="419"/>
      <c r="F112" s="419" t="str">
        <f>IF(PPNE2.1!$G112="","",'[3]Formulario PPGR1'!#REF!)</f>
        <v/>
      </c>
      <c r="G112" s="420"/>
      <c r="H112" s="421" t="s">
        <v>1478</v>
      </c>
      <c r="I112" s="442" t="s">
        <v>1485</v>
      </c>
      <c r="J112" s="439">
        <v>1</v>
      </c>
      <c r="K112" s="434">
        <v>12.05</v>
      </c>
      <c r="L112" s="434">
        <v>12.05</v>
      </c>
      <c r="M112" s="422" t="s">
        <v>1486</v>
      </c>
      <c r="N112" s="428" t="s">
        <v>33</v>
      </c>
    </row>
    <row r="113" spans="2:14" ht="12.75">
      <c r="B113" s="419" t="str">
        <f>IF(PPNE2.1!$G113="","",CONCATENATE(PPNE2.1!$C113,".",PPNE2.1!$D113,".",PPNE2.1!$E113,".",PPNE2.1!$F113))</f>
        <v/>
      </c>
      <c r="C113" s="419" t="str">
        <f>IF(PPNE2.1!$G113="","",'[3]Formulario PPGR1'!#REF!)</f>
        <v/>
      </c>
      <c r="D113" s="419"/>
      <c r="E113" s="419"/>
      <c r="F113" s="419" t="str">
        <f>IF(PPNE2.1!$G113="","",'[3]Formulario PPGR1'!#REF!)</f>
        <v/>
      </c>
      <c r="G113" s="420"/>
      <c r="H113" s="421" t="s">
        <v>1479</v>
      </c>
      <c r="I113" s="442" t="s">
        <v>917</v>
      </c>
      <c r="J113" s="439">
        <v>1</v>
      </c>
      <c r="K113" s="434">
        <v>0</v>
      </c>
      <c r="L113" s="434">
        <v>0</v>
      </c>
      <c r="M113" s="422"/>
      <c r="N113" s="428"/>
    </row>
    <row r="114" spans="2:14" ht="12.75">
      <c r="B114" s="419" t="str">
        <f>IF(PPNE2.1!$G114="","",CONCATENATE(PPNE2.1!$C114,".",PPNE2.1!$D114,".",PPNE2.1!$E114,".",PPNE2.1!$F114))</f>
        <v/>
      </c>
      <c r="C114" s="419" t="str">
        <f>IF(PPNE2.1!$G114="","",'[3]Formulario PPGR1'!#REF!)</f>
        <v/>
      </c>
      <c r="D114" s="419"/>
      <c r="E114" s="419"/>
      <c r="F114" s="419" t="str">
        <f>IF(PPNE2.1!$G114="","",'[3]Formulario PPGR1'!#REF!)</f>
        <v/>
      </c>
      <c r="G114" s="420"/>
      <c r="H114" s="421" t="s">
        <v>1480</v>
      </c>
      <c r="I114" s="442" t="s">
        <v>917</v>
      </c>
      <c r="J114" s="439">
        <v>1</v>
      </c>
      <c r="K114" s="434">
        <v>4500</v>
      </c>
      <c r="L114" s="434">
        <v>4500</v>
      </c>
      <c r="M114" s="422" t="s">
        <v>1487</v>
      </c>
      <c r="N114" s="428" t="s">
        <v>282</v>
      </c>
    </row>
    <row r="115" spans="2:14" ht="12.75">
      <c r="B115" s="419" t="str">
        <f>IF(PPNE2.1!$G115="","",CONCATENATE(PPNE2.1!$C115,".",PPNE2.1!$D115,".",PPNE2.1!$E115,".",PPNE2.1!$F115))</f>
        <v/>
      </c>
      <c r="C115" s="419" t="str">
        <f>IF(PPNE2.1!$G115="","",'[3]Formulario PPGR1'!#REF!)</f>
        <v/>
      </c>
      <c r="D115" s="419"/>
      <c r="E115" s="419"/>
      <c r="F115" s="419" t="str">
        <f>IF(PPNE2.1!$G115="","",'[3]Formulario PPGR1'!#REF!)</f>
        <v/>
      </c>
      <c r="G115" s="420"/>
      <c r="H115" s="421" t="s">
        <v>1481</v>
      </c>
      <c r="I115" s="442" t="s">
        <v>917</v>
      </c>
      <c r="J115" s="439">
        <v>1</v>
      </c>
      <c r="K115" s="434">
        <v>290</v>
      </c>
      <c r="L115" s="434">
        <v>290</v>
      </c>
      <c r="M115" s="422" t="s">
        <v>1486</v>
      </c>
      <c r="N115" s="428" t="s">
        <v>282</v>
      </c>
    </row>
    <row r="116" spans="2:14" ht="12.75">
      <c r="B116" s="419" t="str">
        <f>IF(PPNE2.1!$G116="","",CONCATENATE(PPNE2.1!$C116,".",PPNE2.1!$D116,".",PPNE2.1!$E116,".",PPNE2.1!$F116))</f>
        <v/>
      </c>
      <c r="C116" s="419" t="str">
        <f>IF(PPNE2.1!$G116="","",'[3]Formulario PPGR1'!#REF!)</f>
        <v/>
      </c>
      <c r="D116" s="419"/>
      <c r="E116" s="419"/>
      <c r="F116" s="419" t="str">
        <f>IF(PPNE2.1!$G116="","",'[3]Formulario PPGR1'!#REF!)</f>
        <v/>
      </c>
      <c r="G116" s="420"/>
      <c r="H116" s="421" t="s">
        <v>1482</v>
      </c>
      <c r="I116" s="442" t="s">
        <v>917</v>
      </c>
      <c r="J116" s="439">
        <v>1</v>
      </c>
      <c r="K116" s="434">
        <v>1400</v>
      </c>
      <c r="L116" s="434">
        <v>1400</v>
      </c>
      <c r="M116" s="422" t="s">
        <v>1486</v>
      </c>
      <c r="N116" s="428" t="s">
        <v>282</v>
      </c>
    </row>
    <row r="117" spans="2:14" ht="12.75">
      <c r="B117" s="419" t="str">
        <f>IF(PPNE2.1!$G117="","",CONCATENATE(PPNE2.1!$C117,".",PPNE2.1!$D117,".",PPNE2.1!$E117,".",PPNE2.1!$F117))</f>
        <v/>
      </c>
      <c r="C117" s="419" t="str">
        <f>IF(PPNE2.1!$G117="","",'[3]Formulario PPGR1'!#REF!)</f>
        <v/>
      </c>
      <c r="D117" s="419"/>
      <c r="E117" s="419"/>
      <c r="F117" s="419" t="str">
        <f>IF(PPNE2.1!$G117="","",'[3]Formulario PPGR1'!#REF!)</f>
        <v/>
      </c>
      <c r="G117" s="420"/>
      <c r="H117" s="421" t="s">
        <v>1483</v>
      </c>
      <c r="I117" s="442" t="s">
        <v>917</v>
      </c>
      <c r="J117" s="439">
        <v>5</v>
      </c>
      <c r="K117" s="434">
        <v>130</v>
      </c>
      <c r="L117" s="434">
        <v>650</v>
      </c>
      <c r="M117" s="422" t="s">
        <v>1486</v>
      </c>
      <c r="N117" s="428" t="s">
        <v>282</v>
      </c>
    </row>
    <row r="118" spans="2:14" ht="12.75">
      <c r="B118" s="14" t="e">
        <f>IF(PPNE2.1!$G118="","",CONCATENATE(PPNE2.1!$C118,".",PPNE2.1!$D118,".",PPNE2.1!$E118,".",PPNE2.1!$F118))</f>
        <v>#REF!</v>
      </c>
      <c r="C118" s="14" t="e">
        <f>IF(PPNE2.1!$G118="","",'[3]Formulario PPGR1'!#REF!)</f>
        <v>#REF!</v>
      </c>
      <c r="D118" s="14" t="e">
        <f>IF(PPNE2.1!$G118="","",'[3]Formulario PPGR1'!#REF!)</f>
        <v>#REF!</v>
      </c>
      <c r="E118" s="14" t="e">
        <f>IF(PPNE2.1!$G118="","",'[3]Formulario PPGR1'!#REF!)</f>
        <v>#REF!</v>
      </c>
      <c r="F118" s="14" t="e">
        <f>IF(PPNE2.1!$G118="","",'[3]Formulario PPGR1'!#REF!)</f>
        <v>#REF!</v>
      </c>
      <c r="G118" s="264" t="s">
        <v>1111</v>
      </c>
      <c r="H118" s="421" t="s">
        <v>1474</v>
      </c>
      <c r="I118" s="442" t="s">
        <v>917</v>
      </c>
      <c r="J118" s="439">
        <v>1</v>
      </c>
      <c r="K118" s="432">
        <v>60000</v>
      </c>
      <c r="L118" s="432">
        <v>60000</v>
      </c>
      <c r="M118" s="266" t="s">
        <v>444</v>
      </c>
      <c r="N118" s="426" t="s">
        <v>33</v>
      </c>
    </row>
    <row r="119" spans="2:14" ht="12.75">
      <c r="B119" s="415" t="str">
        <f>IF(PPNE2.1!$G119="","",CONCATENATE(PPNE2.1!$C119,".",PPNE2.1!$D119,".",PPNE2.1!$E119,".",PPNE2.1!$F119))</f>
        <v/>
      </c>
      <c r="C119" s="415" t="str">
        <f>IF(PPNE2.1!$G119="","",'[3]Formulario PPGR1'!#REF!)</f>
        <v/>
      </c>
      <c r="D119" s="415"/>
      <c r="E119" s="415"/>
      <c r="F119" s="415" t="str">
        <f>IF(PPNE2.1!$G119="","",'[3]Formulario PPGR1'!#REF!)</f>
        <v/>
      </c>
      <c r="G119" s="416"/>
      <c r="H119" s="421" t="s">
        <v>1475</v>
      </c>
      <c r="I119" s="442" t="s">
        <v>917</v>
      </c>
      <c r="J119" s="439">
        <v>1</v>
      </c>
      <c r="K119" s="433">
        <v>16000</v>
      </c>
      <c r="L119" s="433">
        <v>16000</v>
      </c>
      <c r="M119" s="418" t="s">
        <v>444</v>
      </c>
      <c r="N119" s="427" t="s">
        <v>33</v>
      </c>
    </row>
    <row r="120" spans="2:14" ht="12.75">
      <c r="B120" s="415" t="str">
        <f>IF(PPNE2.1!$G120="","",CONCATENATE(PPNE2.1!$C120,".",PPNE2.1!$D120,".",PPNE2.1!$E120,".",PPNE2.1!$F120))</f>
        <v/>
      </c>
      <c r="C120" s="415" t="str">
        <f>IF(PPNE2.1!$G120="","",'[3]Formulario PPGR1'!#REF!)</f>
        <v/>
      </c>
      <c r="D120" s="415"/>
      <c r="E120" s="415"/>
      <c r="F120" s="415" t="str">
        <f>IF(PPNE2.1!$G120="","",'[3]Formulario PPGR1'!#REF!)</f>
        <v/>
      </c>
      <c r="G120" s="416"/>
      <c r="H120" s="421" t="s">
        <v>1476</v>
      </c>
      <c r="I120" s="442" t="s">
        <v>1484</v>
      </c>
      <c r="J120" s="439">
        <v>1</v>
      </c>
      <c r="K120" s="433">
        <v>200</v>
      </c>
      <c r="L120" s="433">
        <v>200</v>
      </c>
      <c r="M120" s="418" t="s">
        <v>1486</v>
      </c>
      <c r="N120" s="427" t="s">
        <v>282</v>
      </c>
    </row>
    <row r="121" spans="2:14" ht="12.75">
      <c r="B121" s="415" t="str">
        <f>IF(PPNE2.1!$G121="","",CONCATENATE(PPNE2.1!$C121,".",PPNE2.1!$D121,".",PPNE2.1!$E121,".",PPNE2.1!$F121))</f>
        <v/>
      </c>
      <c r="C121" s="415" t="str">
        <f>IF(PPNE2.1!$G121="","",'[3]Formulario PPGR1'!#REF!)</f>
        <v/>
      </c>
      <c r="D121" s="415"/>
      <c r="E121" s="415"/>
      <c r="F121" s="415" t="str">
        <f>IF(PPNE2.1!$G121="","",'[3]Formulario PPGR1'!#REF!)</f>
        <v/>
      </c>
      <c r="G121" s="416"/>
      <c r="H121" s="421" t="s">
        <v>1477</v>
      </c>
      <c r="I121" s="442" t="s">
        <v>917</v>
      </c>
      <c r="J121" s="439">
        <v>1</v>
      </c>
      <c r="K121" s="433">
        <v>180</v>
      </c>
      <c r="L121" s="433">
        <v>180</v>
      </c>
      <c r="M121" s="418" t="s">
        <v>1486</v>
      </c>
      <c r="N121" s="427" t="s">
        <v>33</v>
      </c>
    </row>
    <row r="122" spans="2:14" ht="12.75">
      <c r="B122" s="415" t="str">
        <f>IF(PPNE2.1!$G122="","",CONCATENATE(PPNE2.1!$C122,".",PPNE2.1!$D122,".",PPNE2.1!$E122,".",PPNE2.1!$F122))</f>
        <v/>
      </c>
      <c r="C122" s="415" t="str">
        <f>IF(PPNE2.1!$G122="","",'[3]Formulario PPGR1'!#REF!)</f>
        <v/>
      </c>
      <c r="D122" s="415"/>
      <c r="E122" s="415"/>
      <c r="F122" s="415" t="str">
        <f>IF(PPNE2.1!$G122="","",'[3]Formulario PPGR1'!#REF!)</f>
        <v/>
      </c>
      <c r="G122" s="416"/>
      <c r="H122" s="421" t="s">
        <v>1478</v>
      </c>
      <c r="I122" s="442" t="s">
        <v>1485</v>
      </c>
      <c r="J122" s="439">
        <v>1</v>
      </c>
      <c r="K122" s="433">
        <v>12.05</v>
      </c>
      <c r="L122" s="433">
        <v>12.05</v>
      </c>
      <c r="M122" s="418" t="s">
        <v>1486</v>
      </c>
      <c r="N122" s="427" t="s">
        <v>33</v>
      </c>
    </row>
    <row r="123" spans="2:14" ht="12.75">
      <c r="B123" s="415" t="str">
        <f>IF(PPNE2.1!$G123="","",CONCATENATE(PPNE2.1!$C123,".",PPNE2.1!$D123,".",PPNE2.1!$E123,".",PPNE2.1!$F123))</f>
        <v/>
      </c>
      <c r="C123" s="415" t="str">
        <f>IF(PPNE2.1!$G123="","",'[3]Formulario PPGR1'!#REF!)</f>
        <v/>
      </c>
      <c r="D123" s="415"/>
      <c r="E123" s="415"/>
      <c r="F123" s="415" t="str">
        <f>IF(PPNE2.1!$G123="","",'[3]Formulario PPGR1'!#REF!)</f>
        <v/>
      </c>
      <c r="G123" s="416"/>
      <c r="H123" s="421" t="s">
        <v>1479</v>
      </c>
      <c r="I123" s="442" t="s">
        <v>917</v>
      </c>
      <c r="J123" s="439">
        <v>1</v>
      </c>
      <c r="K123" s="433">
        <v>0</v>
      </c>
      <c r="L123" s="433">
        <v>0</v>
      </c>
      <c r="M123" s="418"/>
      <c r="N123" s="427"/>
    </row>
    <row r="124" spans="2:14" ht="12.75">
      <c r="B124" s="415" t="str">
        <f>IF(PPNE2.1!$G124="","",CONCATENATE(PPNE2.1!$C124,".",PPNE2.1!$D124,".",PPNE2.1!$E124,".",PPNE2.1!$F124))</f>
        <v/>
      </c>
      <c r="C124" s="415" t="str">
        <f>IF(PPNE2.1!$G124="","",'[3]Formulario PPGR1'!#REF!)</f>
        <v/>
      </c>
      <c r="D124" s="415"/>
      <c r="E124" s="415"/>
      <c r="F124" s="415" t="str">
        <f>IF(PPNE2.1!$G124="","",'[3]Formulario PPGR1'!#REF!)</f>
        <v/>
      </c>
      <c r="G124" s="416"/>
      <c r="H124" s="421" t="s">
        <v>1480</v>
      </c>
      <c r="I124" s="442" t="s">
        <v>917</v>
      </c>
      <c r="J124" s="439">
        <v>1</v>
      </c>
      <c r="K124" s="433">
        <v>4500</v>
      </c>
      <c r="L124" s="433">
        <v>4500</v>
      </c>
      <c r="M124" s="418" t="s">
        <v>1487</v>
      </c>
      <c r="N124" s="427" t="s">
        <v>282</v>
      </c>
    </row>
    <row r="125" spans="2:14" ht="12.75">
      <c r="B125" s="415" t="str">
        <f>IF(PPNE2.1!$G125="","",CONCATENATE(PPNE2.1!$C125,".",PPNE2.1!$D125,".",PPNE2.1!$E125,".",PPNE2.1!$F125))</f>
        <v/>
      </c>
      <c r="C125" s="415" t="str">
        <f>IF(PPNE2.1!$G125="","",'[3]Formulario PPGR1'!#REF!)</f>
        <v/>
      </c>
      <c r="D125" s="415"/>
      <c r="E125" s="415"/>
      <c r="F125" s="415" t="str">
        <f>IF(PPNE2.1!$G125="","",'[3]Formulario PPGR1'!#REF!)</f>
        <v/>
      </c>
      <c r="G125" s="416"/>
      <c r="H125" s="421" t="s">
        <v>1481</v>
      </c>
      <c r="I125" s="442" t="s">
        <v>917</v>
      </c>
      <c r="J125" s="439">
        <v>1</v>
      </c>
      <c r="K125" s="433">
        <v>290</v>
      </c>
      <c r="L125" s="433">
        <v>290</v>
      </c>
      <c r="M125" s="418" t="s">
        <v>1486</v>
      </c>
      <c r="N125" s="427" t="s">
        <v>282</v>
      </c>
    </row>
    <row r="126" spans="2:14" ht="12.75">
      <c r="B126" s="415" t="str">
        <f>IF(PPNE2.1!$G126="","",CONCATENATE(PPNE2.1!$C126,".",PPNE2.1!$D126,".",PPNE2.1!$E126,".",PPNE2.1!$F126))</f>
        <v/>
      </c>
      <c r="C126" s="415" t="str">
        <f>IF(PPNE2.1!$G126="","",'[3]Formulario PPGR1'!#REF!)</f>
        <v/>
      </c>
      <c r="D126" s="415"/>
      <c r="E126" s="415"/>
      <c r="F126" s="415" t="str">
        <f>IF(PPNE2.1!$G126="","",'[3]Formulario PPGR1'!#REF!)</f>
        <v/>
      </c>
      <c r="G126" s="416"/>
      <c r="H126" s="421" t="s">
        <v>1482</v>
      </c>
      <c r="I126" s="442" t="s">
        <v>917</v>
      </c>
      <c r="J126" s="439">
        <v>1</v>
      </c>
      <c r="K126" s="433">
        <v>1400</v>
      </c>
      <c r="L126" s="433">
        <v>1400</v>
      </c>
      <c r="M126" s="418" t="s">
        <v>1486</v>
      </c>
      <c r="N126" s="427" t="s">
        <v>282</v>
      </c>
    </row>
    <row r="127" spans="2:14" ht="12.75">
      <c r="B127" s="415" t="str">
        <f>IF(PPNE2.1!$G127="","",CONCATENATE(PPNE2.1!$C127,".",PPNE2.1!$D127,".",PPNE2.1!$E127,".",PPNE2.1!$F127))</f>
        <v/>
      </c>
      <c r="C127" s="415" t="str">
        <f>IF(PPNE2.1!$G127="","",'[3]Formulario PPGR1'!#REF!)</f>
        <v/>
      </c>
      <c r="D127" s="415"/>
      <c r="E127" s="415"/>
      <c r="F127" s="415" t="str">
        <f>IF(PPNE2.1!$G127="","",'[3]Formulario PPGR1'!#REF!)</f>
        <v/>
      </c>
      <c r="G127" s="416"/>
      <c r="H127" s="421" t="s">
        <v>1483</v>
      </c>
      <c r="I127" s="442" t="s">
        <v>917</v>
      </c>
      <c r="J127" s="439">
        <v>5</v>
      </c>
      <c r="K127" s="433">
        <v>130</v>
      </c>
      <c r="L127" s="433">
        <v>650</v>
      </c>
      <c r="M127" s="418" t="s">
        <v>1486</v>
      </c>
      <c r="N127" s="427" t="s">
        <v>282</v>
      </c>
    </row>
    <row r="128" spans="2:14" ht="12.75">
      <c r="B128" s="419" t="e">
        <f>IF(PPNE2.1!$G128="","",CONCATENATE(PPNE2.1!$C128,".",PPNE2.1!$D128,".",PPNE2.1!$E128,".",PPNE2.1!$F128))</f>
        <v>#REF!</v>
      </c>
      <c r="C128" s="419" t="e">
        <f>IF(PPNE2.1!$G128="","",'[3]Formulario PPGR1'!#REF!)</f>
        <v>#REF!</v>
      </c>
      <c r="D128" s="419"/>
      <c r="E128" s="419"/>
      <c r="F128" s="419" t="e">
        <f>IF(PPNE2.1!$G128="","",'[3]Formulario PPGR1'!#REF!)</f>
        <v>#REF!</v>
      </c>
      <c r="G128" s="420" t="s">
        <v>1112</v>
      </c>
      <c r="H128" s="421" t="s">
        <v>1474</v>
      </c>
      <c r="I128" s="442" t="s">
        <v>917</v>
      </c>
      <c r="J128" s="439">
        <v>1</v>
      </c>
      <c r="K128" s="434">
        <v>60000</v>
      </c>
      <c r="L128" s="434">
        <v>60000</v>
      </c>
      <c r="M128" s="422" t="s">
        <v>444</v>
      </c>
      <c r="N128" s="428" t="s">
        <v>33</v>
      </c>
    </row>
    <row r="129" spans="2:14" ht="12.75">
      <c r="B129" s="415" t="str">
        <f>IF(PPNE2.1!$G129="","",CONCATENATE(PPNE2.1!$C129,".",PPNE2.1!$D129,".",PPNE2.1!$E129,".",PPNE2.1!$F129))</f>
        <v/>
      </c>
      <c r="C129" s="415" t="str">
        <f>IF(PPNE2.1!$G129="","",'[3]Formulario PPGR1'!#REF!)</f>
        <v/>
      </c>
      <c r="D129" s="415"/>
      <c r="E129" s="415"/>
      <c r="F129" s="415" t="str">
        <f>IF(PPNE2.1!$G129="","",'[3]Formulario PPGR1'!#REF!)</f>
        <v/>
      </c>
      <c r="G129" s="416"/>
      <c r="H129" s="421" t="s">
        <v>1475</v>
      </c>
      <c r="I129" s="442" t="s">
        <v>917</v>
      </c>
      <c r="J129" s="439">
        <v>1</v>
      </c>
      <c r="K129" s="433">
        <v>16000</v>
      </c>
      <c r="L129" s="433">
        <v>16000</v>
      </c>
      <c r="M129" s="418" t="s">
        <v>444</v>
      </c>
      <c r="N129" s="427" t="s">
        <v>33</v>
      </c>
    </row>
    <row r="130" spans="2:14" ht="12.75">
      <c r="B130" s="415" t="str">
        <f>IF(PPNE2.1!$G130="","",CONCATENATE(PPNE2.1!$C130,".",PPNE2.1!$D130,".",PPNE2.1!$E130,".",PPNE2.1!$F130))</f>
        <v/>
      </c>
      <c r="C130" s="415" t="str">
        <f>IF(PPNE2.1!$G130="","",'[3]Formulario PPGR1'!#REF!)</f>
        <v/>
      </c>
      <c r="D130" s="415"/>
      <c r="E130" s="415"/>
      <c r="F130" s="415" t="str">
        <f>IF(PPNE2.1!$G130="","",'[3]Formulario PPGR1'!#REF!)</f>
        <v/>
      </c>
      <c r="G130" s="416"/>
      <c r="H130" s="421" t="s">
        <v>1476</v>
      </c>
      <c r="I130" s="442" t="s">
        <v>1484</v>
      </c>
      <c r="J130" s="439">
        <v>1</v>
      </c>
      <c r="K130" s="433">
        <v>200</v>
      </c>
      <c r="L130" s="433">
        <v>200</v>
      </c>
      <c r="M130" s="418" t="s">
        <v>1486</v>
      </c>
      <c r="N130" s="427" t="s">
        <v>282</v>
      </c>
    </row>
    <row r="131" spans="2:14" ht="12.75">
      <c r="B131" s="415" t="str">
        <f>IF(PPNE2.1!$G131="","",CONCATENATE(PPNE2.1!$C131,".",PPNE2.1!$D131,".",PPNE2.1!$E131,".",PPNE2.1!$F131))</f>
        <v/>
      </c>
      <c r="C131" s="415" t="str">
        <f>IF(PPNE2.1!$G131="","",'[3]Formulario PPGR1'!#REF!)</f>
        <v/>
      </c>
      <c r="D131" s="415"/>
      <c r="E131" s="415"/>
      <c r="F131" s="415" t="str">
        <f>IF(PPNE2.1!$G131="","",'[3]Formulario PPGR1'!#REF!)</f>
        <v/>
      </c>
      <c r="G131" s="416"/>
      <c r="H131" s="421" t="s">
        <v>1477</v>
      </c>
      <c r="I131" s="442" t="s">
        <v>917</v>
      </c>
      <c r="J131" s="439">
        <v>1</v>
      </c>
      <c r="K131" s="433">
        <v>180</v>
      </c>
      <c r="L131" s="433">
        <v>180</v>
      </c>
      <c r="M131" s="418" t="s">
        <v>1486</v>
      </c>
      <c r="N131" s="427" t="s">
        <v>33</v>
      </c>
    </row>
    <row r="132" spans="2:14" ht="12.75">
      <c r="B132" s="415" t="str">
        <f>IF(PPNE2.1!$G132="","",CONCATENATE(PPNE2.1!$C132,".",PPNE2.1!$D132,".",PPNE2.1!$E132,".",PPNE2.1!$F132))</f>
        <v/>
      </c>
      <c r="C132" s="415" t="str">
        <f>IF(PPNE2.1!$G132="","",'[3]Formulario PPGR1'!#REF!)</f>
        <v/>
      </c>
      <c r="D132" s="415"/>
      <c r="E132" s="415"/>
      <c r="F132" s="415" t="str">
        <f>IF(PPNE2.1!$G132="","",'[3]Formulario PPGR1'!#REF!)</f>
        <v/>
      </c>
      <c r="G132" s="416"/>
      <c r="H132" s="421" t="s">
        <v>1478</v>
      </c>
      <c r="I132" s="442" t="s">
        <v>1485</v>
      </c>
      <c r="J132" s="439">
        <v>1</v>
      </c>
      <c r="K132" s="433">
        <v>12.05</v>
      </c>
      <c r="L132" s="433">
        <v>12.05</v>
      </c>
      <c r="M132" s="418" t="s">
        <v>1486</v>
      </c>
      <c r="N132" s="427" t="s">
        <v>33</v>
      </c>
    </row>
    <row r="133" spans="2:14" ht="12.75">
      <c r="B133" s="415" t="str">
        <f>IF(PPNE2.1!$G133="","",CONCATENATE(PPNE2.1!$C133,".",PPNE2.1!$D133,".",PPNE2.1!$E133,".",PPNE2.1!$F133))</f>
        <v/>
      </c>
      <c r="C133" s="415" t="str">
        <f>IF(PPNE2.1!$G133="","",'[3]Formulario PPGR1'!#REF!)</f>
        <v/>
      </c>
      <c r="D133" s="415"/>
      <c r="E133" s="415"/>
      <c r="F133" s="415" t="str">
        <f>IF(PPNE2.1!$G133="","",'[3]Formulario PPGR1'!#REF!)</f>
        <v/>
      </c>
      <c r="G133" s="416"/>
      <c r="H133" s="421" t="s">
        <v>1479</v>
      </c>
      <c r="I133" s="442" t="s">
        <v>917</v>
      </c>
      <c r="J133" s="439">
        <v>1</v>
      </c>
      <c r="K133" s="433">
        <v>0</v>
      </c>
      <c r="L133" s="433">
        <v>0</v>
      </c>
      <c r="M133" s="418"/>
      <c r="N133" s="427"/>
    </row>
    <row r="134" spans="2:14" ht="12.75">
      <c r="B134" s="415" t="str">
        <f>IF(PPNE2.1!$G134="","",CONCATENATE(PPNE2.1!$C134,".",PPNE2.1!$D134,".",PPNE2.1!$E134,".",PPNE2.1!$F134))</f>
        <v/>
      </c>
      <c r="C134" s="415" t="str">
        <f>IF(PPNE2.1!$G134="","",'[3]Formulario PPGR1'!#REF!)</f>
        <v/>
      </c>
      <c r="D134" s="415"/>
      <c r="E134" s="415"/>
      <c r="F134" s="415" t="str">
        <f>IF(PPNE2.1!$G134="","",'[3]Formulario PPGR1'!#REF!)</f>
        <v/>
      </c>
      <c r="G134" s="416"/>
      <c r="H134" s="421" t="s">
        <v>1480</v>
      </c>
      <c r="I134" s="442" t="s">
        <v>917</v>
      </c>
      <c r="J134" s="439">
        <v>1</v>
      </c>
      <c r="K134" s="433">
        <v>4500</v>
      </c>
      <c r="L134" s="433">
        <v>4500</v>
      </c>
      <c r="M134" s="418" t="s">
        <v>1487</v>
      </c>
      <c r="N134" s="427" t="s">
        <v>282</v>
      </c>
    </row>
    <row r="135" spans="2:14" ht="12.75">
      <c r="B135" s="415" t="str">
        <f>IF(PPNE2.1!$G135="","",CONCATENATE(PPNE2.1!$C135,".",PPNE2.1!$D135,".",PPNE2.1!$E135,".",PPNE2.1!$F135))</f>
        <v/>
      </c>
      <c r="C135" s="415" t="str">
        <f>IF(PPNE2.1!$G135="","",'[3]Formulario PPGR1'!#REF!)</f>
        <v/>
      </c>
      <c r="D135" s="415"/>
      <c r="E135" s="415"/>
      <c r="F135" s="415" t="str">
        <f>IF(PPNE2.1!$G135="","",'[3]Formulario PPGR1'!#REF!)</f>
        <v/>
      </c>
      <c r="G135" s="416"/>
      <c r="H135" s="421" t="s">
        <v>1481</v>
      </c>
      <c r="I135" s="442" t="s">
        <v>917</v>
      </c>
      <c r="J135" s="439">
        <v>1</v>
      </c>
      <c r="K135" s="433">
        <v>290</v>
      </c>
      <c r="L135" s="433">
        <v>290</v>
      </c>
      <c r="M135" s="418" t="s">
        <v>1486</v>
      </c>
      <c r="N135" s="427" t="s">
        <v>282</v>
      </c>
    </row>
    <row r="136" spans="2:14" ht="12.75">
      <c r="B136" s="415" t="str">
        <f>IF(PPNE2.1!$G136="","",CONCATENATE(PPNE2.1!$C136,".",PPNE2.1!$D136,".",PPNE2.1!$E136,".",PPNE2.1!$F136))</f>
        <v/>
      </c>
      <c r="C136" s="415" t="str">
        <f>IF(PPNE2.1!$G136="","",'[3]Formulario PPGR1'!#REF!)</f>
        <v/>
      </c>
      <c r="D136" s="415"/>
      <c r="E136" s="415"/>
      <c r="F136" s="415" t="str">
        <f>IF(PPNE2.1!$G136="","",'[3]Formulario PPGR1'!#REF!)</f>
        <v/>
      </c>
      <c r="G136" s="416"/>
      <c r="H136" s="421" t="s">
        <v>1482</v>
      </c>
      <c r="I136" s="442" t="s">
        <v>917</v>
      </c>
      <c r="J136" s="439">
        <v>1</v>
      </c>
      <c r="K136" s="433">
        <v>1400</v>
      </c>
      <c r="L136" s="433">
        <v>1400</v>
      </c>
      <c r="M136" s="418" t="s">
        <v>1486</v>
      </c>
      <c r="N136" s="427" t="s">
        <v>282</v>
      </c>
    </row>
    <row r="137" spans="2:14" ht="12.75">
      <c r="B137" s="14" t="str">
        <f>IF(PPNE2.1!$G137="","",CONCATENATE(PPNE2.1!$C137,".",PPNE2.1!$D137,".",PPNE2.1!$E137,".",PPNE2.1!$F137))</f>
        <v/>
      </c>
      <c r="C137" s="14" t="str">
        <f>IF(PPNE2.1!$G137="","",'[3]Formulario PPGR1'!#REF!)</f>
        <v/>
      </c>
      <c r="D137" s="14"/>
      <c r="E137" s="14"/>
      <c r="F137" s="14" t="str">
        <f>IF(PPNE2.1!$G137="","",'[3]Formulario PPGR1'!#REF!)</f>
        <v/>
      </c>
      <c r="G137" s="264"/>
      <c r="H137" s="421" t="s">
        <v>1483</v>
      </c>
      <c r="I137" s="442" t="s">
        <v>917</v>
      </c>
      <c r="J137" s="439">
        <v>5</v>
      </c>
      <c r="K137" s="432">
        <v>130</v>
      </c>
      <c r="L137" s="432">
        <v>650</v>
      </c>
      <c r="M137" s="266" t="s">
        <v>1486</v>
      </c>
      <c r="N137" s="426" t="s">
        <v>282</v>
      </c>
    </row>
    <row r="138" spans="2:14" ht="12.75">
      <c r="B138" s="14" t="e">
        <f>IF(PPNE2.1!$G138="","",CONCATENATE(PPNE2.1!$C138,".",PPNE2.1!$D138,".",PPNE2.1!$E138,".",PPNE2.1!$F138))</f>
        <v>#REF!</v>
      </c>
      <c r="C138" s="14" t="e">
        <f>IF(PPNE2.1!$G138="","",'[3]Formulario PPGR1'!#REF!)</f>
        <v>#REF!</v>
      </c>
      <c r="D138" s="14" t="e">
        <f>IF(PPNE2.1!$G138="","",'[3]Formulario PPGR1'!#REF!)</f>
        <v>#REF!</v>
      </c>
      <c r="E138" s="14" t="e">
        <f>IF(PPNE2.1!$G138="","",'[3]Formulario PPGR1'!#REF!)</f>
        <v>#REF!</v>
      </c>
      <c r="F138" s="14" t="e">
        <f>IF(PPNE2.1!$G138="","",'[3]Formulario PPGR1'!#REF!)</f>
        <v>#REF!</v>
      </c>
      <c r="G138" s="264" t="s">
        <v>1114</v>
      </c>
      <c r="H138" s="421" t="s">
        <v>1474</v>
      </c>
      <c r="I138" s="442" t="s">
        <v>917</v>
      </c>
      <c r="J138" s="439">
        <v>1</v>
      </c>
      <c r="K138" s="432">
        <v>60000</v>
      </c>
      <c r="L138" s="432">
        <v>60000</v>
      </c>
      <c r="M138" s="266" t="s">
        <v>444</v>
      </c>
      <c r="N138" s="426" t="s">
        <v>33</v>
      </c>
    </row>
    <row r="139" spans="2:14" ht="12.75">
      <c r="B139" s="415" t="str">
        <f>IF(PPNE2.1!$G139="","",CONCATENATE(PPNE2.1!$C139,".",PPNE2.1!$D139,".",PPNE2.1!$E139,".",PPNE2.1!$F139))</f>
        <v/>
      </c>
      <c r="C139" s="415" t="str">
        <f>IF(PPNE2.1!$G139="","",'[3]Formulario PPGR1'!#REF!)</f>
        <v/>
      </c>
      <c r="D139" s="415"/>
      <c r="E139" s="415"/>
      <c r="F139" s="415" t="str">
        <f>IF(PPNE2.1!$G139="","",'[3]Formulario PPGR1'!#REF!)</f>
        <v/>
      </c>
      <c r="G139" s="416"/>
      <c r="H139" s="421" t="s">
        <v>1475</v>
      </c>
      <c r="I139" s="442" t="s">
        <v>917</v>
      </c>
      <c r="J139" s="439">
        <v>1</v>
      </c>
      <c r="K139" s="433">
        <v>16000</v>
      </c>
      <c r="L139" s="433">
        <v>16000</v>
      </c>
      <c r="M139" s="418" t="s">
        <v>444</v>
      </c>
      <c r="N139" s="427" t="s">
        <v>33</v>
      </c>
    </row>
    <row r="140" spans="2:14" ht="12.75">
      <c r="B140" s="415" t="str">
        <f>IF(PPNE2.1!$G140="","",CONCATENATE(PPNE2.1!$C140,".",PPNE2.1!$D140,".",PPNE2.1!$E140,".",PPNE2.1!$F140))</f>
        <v/>
      </c>
      <c r="C140" s="415" t="str">
        <f>IF(PPNE2.1!$G140="","",'[3]Formulario PPGR1'!#REF!)</f>
        <v/>
      </c>
      <c r="D140" s="415"/>
      <c r="E140" s="415"/>
      <c r="F140" s="415" t="str">
        <f>IF(PPNE2.1!$G140="","",'[3]Formulario PPGR1'!#REF!)</f>
        <v/>
      </c>
      <c r="G140" s="416"/>
      <c r="H140" s="421" t="s">
        <v>1476</v>
      </c>
      <c r="I140" s="442" t="s">
        <v>1484</v>
      </c>
      <c r="J140" s="439">
        <v>1</v>
      </c>
      <c r="K140" s="433">
        <v>200</v>
      </c>
      <c r="L140" s="433">
        <v>200</v>
      </c>
      <c r="M140" s="418" t="s">
        <v>1486</v>
      </c>
      <c r="N140" s="427" t="s">
        <v>282</v>
      </c>
    </row>
    <row r="141" spans="2:14" ht="12.75">
      <c r="B141" s="415" t="str">
        <f>IF(PPNE2.1!$G141="","",CONCATENATE(PPNE2.1!$C141,".",PPNE2.1!$D141,".",PPNE2.1!$E141,".",PPNE2.1!$F141))</f>
        <v/>
      </c>
      <c r="C141" s="415" t="str">
        <f>IF(PPNE2.1!$G141="","",'[3]Formulario PPGR1'!#REF!)</f>
        <v/>
      </c>
      <c r="D141" s="415"/>
      <c r="E141" s="415"/>
      <c r="F141" s="415" t="str">
        <f>IF(PPNE2.1!$G141="","",'[3]Formulario PPGR1'!#REF!)</f>
        <v/>
      </c>
      <c r="G141" s="416"/>
      <c r="H141" s="421" t="s">
        <v>1477</v>
      </c>
      <c r="I141" s="442" t="s">
        <v>917</v>
      </c>
      <c r="J141" s="439">
        <v>1</v>
      </c>
      <c r="K141" s="433">
        <v>180</v>
      </c>
      <c r="L141" s="433">
        <v>180</v>
      </c>
      <c r="M141" s="418" t="s">
        <v>1486</v>
      </c>
      <c r="N141" s="427" t="s">
        <v>33</v>
      </c>
    </row>
    <row r="142" spans="2:14" ht="12.75">
      <c r="B142" s="415" t="str">
        <f>IF(PPNE2.1!$G142="","",CONCATENATE(PPNE2.1!$C142,".",PPNE2.1!$D142,".",PPNE2.1!$E142,".",PPNE2.1!$F142))</f>
        <v/>
      </c>
      <c r="C142" s="415" t="str">
        <f>IF(PPNE2.1!$G142="","",'[3]Formulario PPGR1'!#REF!)</f>
        <v/>
      </c>
      <c r="D142" s="415"/>
      <c r="E142" s="415"/>
      <c r="F142" s="415" t="str">
        <f>IF(PPNE2.1!$G142="","",'[3]Formulario PPGR1'!#REF!)</f>
        <v/>
      </c>
      <c r="G142" s="416"/>
      <c r="H142" s="421" t="s">
        <v>1478</v>
      </c>
      <c r="I142" s="442" t="s">
        <v>1485</v>
      </c>
      <c r="J142" s="439">
        <v>1</v>
      </c>
      <c r="K142" s="433">
        <v>12.05</v>
      </c>
      <c r="L142" s="433">
        <v>12.05</v>
      </c>
      <c r="M142" s="418" t="s">
        <v>1486</v>
      </c>
      <c r="N142" s="427" t="s">
        <v>33</v>
      </c>
    </row>
    <row r="143" spans="2:14" ht="12.75">
      <c r="B143" s="415" t="str">
        <f>IF(PPNE2.1!$G143="","",CONCATENATE(PPNE2.1!$C143,".",PPNE2.1!$D143,".",PPNE2.1!$E143,".",PPNE2.1!$F143))</f>
        <v/>
      </c>
      <c r="C143" s="415" t="str">
        <f>IF(PPNE2.1!$G143="","",'[3]Formulario PPGR1'!#REF!)</f>
        <v/>
      </c>
      <c r="D143" s="415"/>
      <c r="E143" s="415"/>
      <c r="F143" s="415" t="str">
        <f>IF(PPNE2.1!$G143="","",'[3]Formulario PPGR1'!#REF!)</f>
        <v/>
      </c>
      <c r="G143" s="416"/>
      <c r="H143" s="421" t="s">
        <v>1479</v>
      </c>
      <c r="I143" s="442" t="s">
        <v>917</v>
      </c>
      <c r="J143" s="439">
        <v>1</v>
      </c>
      <c r="K143" s="433">
        <v>0</v>
      </c>
      <c r="L143" s="433">
        <v>0</v>
      </c>
      <c r="M143" s="418"/>
      <c r="N143" s="427"/>
    </row>
    <row r="144" spans="2:14" ht="12.75">
      <c r="B144" s="415" t="str">
        <f>IF(PPNE2.1!$G144="","",CONCATENATE(PPNE2.1!$C144,".",PPNE2.1!$D144,".",PPNE2.1!$E144,".",PPNE2.1!$F144))</f>
        <v/>
      </c>
      <c r="C144" s="415" t="str">
        <f>IF(PPNE2.1!$G144="","",'[3]Formulario PPGR1'!#REF!)</f>
        <v/>
      </c>
      <c r="D144" s="415"/>
      <c r="E144" s="415"/>
      <c r="F144" s="415" t="str">
        <f>IF(PPNE2.1!$G144="","",'[3]Formulario PPGR1'!#REF!)</f>
        <v/>
      </c>
      <c r="G144" s="416"/>
      <c r="H144" s="421" t="s">
        <v>1480</v>
      </c>
      <c r="I144" s="442" t="s">
        <v>917</v>
      </c>
      <c r="J144" s="439">
        <v>1</v>
      </c>
      <c r="K144" s="433">
        <v>4500</v>
      </c>
      <c r="L144" s="433">
        <v>4500</v>
      </c>
      <c r="M144" s="418" t="s">
        <v>1487</v>
      </c>
      <c r="N144" s="427" t="s">
        <v>282</v>
      </c>
    </row>
    <row r="145" spans="2:14" ht="12.75">
      <c r="B145" s="415" t="str">
        <f>IF(PPNE2.1!$G145="","",CONCATENATE(PPNE2.1!$C145,".",PPNE2.1!$D145,".",PPNE2.1!$E145,".",PPNE2.1!$F145))</f>
        <v/>
      </c>
      <c r="C145" s="415" t="str">
        <f>IF(PPNE2.1!$G145="","",'[3]Formulario PPGR1'!#REF!)</f>
        <v/>
      </c>
      <c r="D145" s="415"/>
      <c r="E145" s="415"/>
      <c r="F145" s="415" t="str">
        <f>IF(PPNE2.1!$G145="","",'[3]Formulario PPGR1'!#REF!)</f>
        <v/>
      </c>
      <c r="G145" s="416"/>
      <c r="H145" s="421" t="s">
        <v>1481</v>
      </c>
      <c r="I145" s="442" t="s">
        <v>917</v>
      </c>
      <c r="J145" s="439">
        <v>1</v>
      </c>
      <c r="K145" s="433">
        <v>290</v>
      </c>
      <c r="L145" s="433">
        <v>290</v>
      </c>
      <c r="M145" s="418" t="s">
        <v>1486</v>
      </c>
      <c r="N145" s="427" t="s">
        <v>282</v>
      </c>
    </row>
    <row r="146" spans="2:14" ht="12.75">
      <c r="B146" s="415" t="str">
        <f>IF(PPNE2.1!$G146="","",CONCATENATE(PPNE2.1!$C146,".",PPNE2.1!$D146,".",PPNE2.1!$E146,".",PPNE2.1!$F146))</f>
        <v/>
      </c>
      <c r="C146" s="415" t="str">
        <f>IF(PPNE2.1!$G146="","",'[3]Formulario PPGR1'!#REF!)</f>
        <v/>
      </c>
      <c r="D146" s="415"/>
      <c r="E146" s="415"/>
      <c r="F146" s="415" t="str">
        <f>IF(PPNE2.1!$G146="","",'[3]Formulario PPGR1'!#REF!)</f>
        <v/>
      </c>
      <c r="G146" s="416"/>
      <c r="H146" s="421" t="s">
        <v>1482</v>
      </c>
      <c r="I146" s="442" t="s">
        <v>917</v>
      </c>
      <c r="J146" s="439">
        <v>1</v>
      </c>
      <c r="K146" s="433">
        <v>1400</v>
      </c>
      <c r="L146" s="433">
        <v>1400</v>
      </c>
      <c r="M146" s="418" t="s">
        <v>1486</v>
      </c>
      <c r="N146" s="427" t="s">
        <v>282</v>
      </c>
    </row>
    <row r="147" spans="2:14" ht="12.75">
      <c r="B147" s="415" t="s">
        <v>1475</v>
      </c>
      <c r="C147" s="415" t="s">
        <v>917</v>
      </c>
      <c r="D147" s="415"/>
      <c r="E147" s="415"/>
      <c r="F147" s="415" t="str">
        <f>IF(PPNE2.1!$G147="","",'[3]Formulario PPGR1'!#REF!)</f>
        <v/>
      </c>
      <c r="G147" s="416"/>
      <c r="H147" s="421" t="s">
        <v>1483</v>
      </c>
      <c r="I147" s="442" t="s">
        <v>917</v>
      </c>
      <c r="J147" s="439">
        <v>5</v>
      </c>
      <c r="K147" s="433">
        <v>130</v>
      </c>
      <c r="L147" s="433">
        <v>650</v>
      </c>
      <c r="M147" s="418" t="s">
        <v>1486</v>
      </c>
      <c r="N147" s="427" t="s">
        <v>282</v>
      </c>
    </row>
    <row r="148" spans="2:14" ht="12.75">
      <c r="B148" s="14" t="s">
        <v>1476</v>
      </c>
      <c r="C148" s="14" t="s">
        <v>1484</v>
      </c>
      <c r="D148" s="14" t="e">
        <f>IF(PPNE2.1!$G148="","",'[3]Formulario PPGR1'!#REF!)</f>
        <v>#REF!</v>
      </c>
      <c r="E148" s="14" t="e">
        <f>IF(PPNE2.1!$G148="","",'[3]Formulario PPGR1'!#REF!)</f>
        <v>#REF!</v>
      </c>
      <c r="F148" s="14" t="e">
        <f>IF(PPNE2.1!$G148="","",'[3]Formulario PPGR1'!#REF!)</f>
        <v>#REF!</v>
      </c>
      <c r="G148" s="264" t="s">
        <v>1115</v>
      </c>
      <c r="H148" s="265" t="s">
        <v>1474</v>
      </c>
      <c r="I148" s="426" t="s">
        <v>917</v>
      </c>
      <c r="J148" s="437">
        <v>1</v>
      </c>
      <c r="K148" s="432">
        <v>60000</v>
      </c>
      <c r="L148" s="432">
        <v>60000</v>
      </c>
      <c r="M148" s="266" t="s">
        <v>444</v>
      </c>
      <c r="N148" s="426" t="s">
        <v>33</v>
      </c>
    </row>
    <row r="149" spans="2:14" ht="12.75">
      <c r="B149" s="415" t="str">
        <f>IF(PPNE2.1!$G149="","",CONCATENATE(PPNE2.1!$C149,".",PPNE2.1!$D149,".",PPNE2.1!$E149,".",PPNE2.1!$F149))</f>
        <v/>
      </c>
      <c r="C149" s="415" t="str">
        <f>IF(PPNE2.1!$G149="","",'[3]Formulario PPGR1'!#REF!)</f>
        <v/>
      </c>
      <c r="D149" s="415"/>
      <c r="E149" s="415"/>
      <c r="F149" s="415" t="str">
        <f>IF(PPNE2.1!$G149="","",'[3]Formulario PPGR1'!#REF!)</f>
        <v/>
      </c>
      <c r="G149" s="416"/>
      <c r="H149" s="417" t="s">
        <v>1475</v>
      </c>
      <c r="I149" s="441" t="s">
        <v>917</v>
      </c>
      <c r="J149" s="438">
        <v>1</v>
      </c>
      <c r="K149" s="433">
        <v>16000</v>
      </c>
      <c r="L149" s="433">
        <v>16000</v>
      </c>
      <c r="M149" s="418" t="s">
        <v>444</v>
      </c>
      <c r="N149" s="427" t="s">
        <v>33</v>
      </c>
    </row>
    <row r="150" spans="2:14" ht="12.75">
      <c r="B150" s="415" t="str">
        <f>IF(PPNE2.1!$G150="","",CONCATENATE(PPNE2.1!$C150,".",PPNE2.1!$D150,".",PPNE2.1!$E150,".",PPNE2.1!$F150))</f>
        <v/>
      </c>
      <c r="C150" s="415" t="str">
        <f>IF(PPNE2.1!$G150="","",'[3]Formulario PPGR1'!#REF!)</f>
        <v/>
      </c>
      <c r="D150" s="415"/>
      <c r="E150" s="415"/>
      <c r="F150" s="415" t="str">
        <f>IF(PPNE2.1!$G150="","",'[3]Formulario PPGR1'!#REF!)</f>
        <v/>
      </c>
      <c r="G150" s="416"/>
      <c r="H150" s="417" t="s">
        <v>1476</v>
      </c>
      <c r="I150" s="441" t="s">
        <v>1484</v>
      </c>
      <c r="J150" s="438">
        <v>1</v>
      </c>
      <c r="K150" s="433">
        <v>200</v>
      </c>
      <c r="L150" s="433">
        <v>200</v>
      </c>
      <c r="M150" s="418" t="s">
        <v>1486</v>
      </c>
      <c r="N150" s="427" t="s">
        <v>282</v>
      </c>
    </row>
    <row r="151" spans="2:14" ht="12.75">
      <c r="B151" s="415" t="str">
        <f>IF(PPNE2.1!$G151="","",CONCATENATE(PPNE2.1!$C151,".",PPNE2.1!$D151,".",PPNE2.1!$E151,".",PPNE2.1!$F151))</f>
        <v/>
      </c>
      <c r="C151" s="415" t="str">
        <f>IF(PPNE2.1!$G151="","",'[3]Formulario PPGR1'!#REF!)</f>
        <v/>
      </c>
      <c r="D151" s="415"/>
      <c r="E151" s="415"/>
      <c r="F151" s="415" t="str">
        <f>IF(PPNE2.1!$G151="","",'[3]Formulario PPGR1'!#REF!)</f>
        <v/>
      </c>
      <c r="G151" s="416"/>
      <c r="H151" s="417" t="s">
        <v>1477</v>
      </c>
      <c r="I151" s="441" t="s">
        <v>917</v>
      </c>
      <c r="J151" s="438">
        <v>1</v>
      </c>
      <c r="K151" s="433">
        <v>180</v>
      </c>
      <c r="L151" s="433">
        <v>180</v>
      </c>
      <c r="M151" s="418" t="s">
        <v>1486</v>
      </c>
      <c r="N151" s="427" t="s">
        <v>33</v>
      </c>
    </row>
    <row r="152" spans="2:14" ht="12.75">
      <c r="B152" s="415" t="str">
        <f>IF(PPNE2.1!$G152="","",CONCATENATE(PPNE2.1!$C152,".",PPNE2.1!$D152,".",PPNE2.1!$E152,".",PPNE2.1!$F152))</f>
        <v/>
      </c>
      <c r="C152" s="415" t="str">
        <f>IF(PPNE2.1!$G152="","",'[3]Formulario PPGR1'!#REF!)</f>
        <v/>
      </c>
      <c r="D152" s="415"/>
      <c r="E152" s="415"/>
      <c r="F152" s="415" t="str">
        <f>IF(PPNE2.1!$G152="","",'[3]Formulario PPGR1'!#REF!)</f>
        <v/>
      </c>
      <c r="G152" s="416"/>
      <c r="H152" s="417" t="s">
        <v>1478</v>
      </c>
      <c r="I152" s="441" t="s">
        <v>1485</v>
      </c>
      <c r="J152" s="438">
        <v>1</v>
      </c>
      <c r="K152" s="433">
        <v>12.05</v>
      </c>
      <c r="L152" s="433">
        <v>12.05</v>
      </c>
      <c r="M152" s="418" t="s">
        <v>1486</v>
      </c>
      <c r="N152" s="427" t="s">
        <v>33</v>
      </c>
    </row>
    <row r="153" spans="2:14" ht="12.75">
      <c r="B153" s="415" t="str">
        <f>IF(PPNE2.1!$G153="","",CONCATENATE(PPNE2.1!$C153,".",PPNE2.1!$D153,".",PPNE2.1!$E153,".",PPNE2.1!$F153))</f>
        <v/>
      </c>
      <c r="C153" s="415" t="str">
        <f>IF(PPNE2.1!$G153="","",'[3]Formulario PPGR1'!#REF!)</f>
        <v/>
      </c>
      <c r="D153" s="415"/>
      <c r="E153" s="415"/>
      <c r="F153" s="415" t="str">
        <f>IF(PPNE2.1!$G153="","",'[3]Formulario PPGR1'!#REF!)</f>
        <v/>
      </c>
      <c r="G153" s="416"/>
      <c r="H153" s="417" t="s">
        <v>1479</v>
      </c>
      <c r="I153" s="441" t="s">
        <v>917</v>
      </c>
      <c r="J153" s="438">
        <v>1</v>
      </c>
      <c r="K153" s="433">
        <v>0</v>
      </c>
      <c r="L153" s="433">
        <v>0</v>
      </c>
      <c r="M153" s="418"/>
      <c r="N153" s="427"/>
    </row>
    <row r="154" spans="2:14" ht="12.75">
      <c r="B154" s="415" t="str">
        <f>IF(PPNE2.1!$G154="","",CONCATENATE(PPNE2.1!$C154,".",PPNE2.1!$D154,".",PPNE2.1!$E154,".",PPNE2.1!$F154))</f>
        <v/>
      </c>
      <c r="C154" s="415" t="str">
        <f>IF(PPNE2.1!$G154="","",'[3]Formulario PPGR1'!#REF!)</f>
        <v/>
      </c>
      <c r="D154" s="415"/>
      <c r="E154" s="415"/>
      <c r="F154" s="415" t="str">
        <f>IF(PPNE2.1!$G154="","",'[3]Formulario PPGR1'!#REF!)</f>
        <v/>
      </c>
      <c r="G154" s="416"/>
      <c r="H154" s="417" t="s">
        <v>1480</v>
      </c>
      <c r="I154" s="441" t="s">
        <v>917</v>
      </c>
      <c r="J154" s="438">
        <v>1</v>
      </c>
      <c r="K154" s="433">
        <v>4500</v>
      </c>
      <c r="L154" s="433">
        <v>4500</v>
      </c>
      <c r="M154" s="418" t="s">
        <v>1487</v>
      </c>
      <c r="N154" s="427" t="s">
        <v>282</v>
      </c>
    </row>
    <row r="155" spans="2:14" ht="12.75">
      <c r="B155" s="415" t="str">
        <f>IF(PPNE2.1!$G155="","",CONCATENATE(PPNE2.1!$C155,".",PPNE2.1!$D155,".",PPNE2.1!$E155,".",PPNE2.1!$F155))</f>
        <v/>
      </c>
      <c r="C155" s="415" t="str">
        <f>IF(PPNE2.1!$G155="","",'[3]Formulario PPGR1'!#REF!)</f>
        <v/>
      </c>
      <c r="D155" s="415"/>
      <c r="E155" s="415"/>
      <c r="F155" s="415" t="str">
        <f>IF(PPNE2.1!$G155="","",'[3]Formulario PPGR1'!#REF!)</f>
        <v/>
      </c>
      <c r="G155" s="416"/>
      <c r="H155" s="417" t="s">
        <v>1481</v>
      </c>
      <c r="I155" s="441" t="s">
        <v>917</v>
      </c>
      <c r="J155" s="438">
        <v>1</v>
      </c>
      <c r="K155" s="433">
        <v>290</v>
      </c>
      <c r="L155" s="433">
        <v>290</v>
      </c>
      <c r="M155" s="418" t="s">
        <v>1486</v>
      </c>
      <c r="N155" s="427" t="s">
        <v>282</v>
      </c>
    </row>
    <row r="156" spans="2:14" ht="12.75">
      <c r="B156" s="415" t="str">
        <f>IF(PPNE2.1!$G156="","",CONCATENATE(PPNE2.1!$C156,".",PPNE2.1!$D156,".",PPNE2.1!$E156,".",PPNE2.1!$F156))</f>
        <v/>
      </c>
      <c r="C156" s="415" t="str">
        <f>IF(PPNE2.1!$G156="","",'[3]Formulario PPGR1'!#REF!)</f>
        <v/>
      </c>
      <c r="D156" s="415"/>
      <c r="E156" s="415"/>
      <c r="F156" s="415" t="str">
        <f>IF(PPNE2.1!$G156="","",'[3]Formulario PPGR1'!#REF!)</f>
        <v/>
      </c>
      <c r="G156" s="416"/>
      <c r="H156" s="417" t="s">
        <v>1482</v>
      </c>
      <c r="I156" s="441" t="s">
        <v>917</v>
      </c>
      <c r="J156" s="438">
        <v>1</v>
      </c>
      <c r="K156" s="433">
        <v>1400</v>
      </c>
      <c r="L156" s="433">
        <v>1400</v>
      </c>
      <c r="M156" s="418" t="s">
        <v>1486</v>
      </c>
      <c r="N156" s="427" t="s">
        <v>282</v>
      </c>
    </row>
    <row r="157" spans="2:14" ht="12.75">
      <c r="B157" s="415" t="str">
        <f>IF(PPNE2.1!$G157="","",CONCATENATE(PPNE2.1!$C157,".",PPNE2.1!$D157,".",PPNE2.1!$E157,".",PPNE2.1!$F157))</f>
        <v/>
      </c>
      <c r="C157" s="415" t="str">
        <f>IF(PPNE2.1!$G157="","",'[3]Formulario PPGR1'!#REF!)</f>
        <v/>
      </c>
      <c r="D157" s="415"/>
      <c r="E157" s="415"/>
      <c r="F157" s="415" t="str">
        <f>IF(PPNE2.1!$G157="","",'[3]Formulario PPGR1'!#REF!)</f>
        <v/>
      </c>
      <c r="G157" s="416"/>
      <c r="H157" s="417" t="s">
        <v>1483</v>
      </c>
      <c r="I157" s="441" t="s">
        <v>917</v>
      </c>
      <c r="J157" s="438">
        <v>5</v>
      </c>
      <c r="K157" s="433">
        <v>130</v>
      </c>
      <c r="L157" s="433">
        <v>650</v>
      </c>
      <c r="M157" s="418" t="s">
        <v>1486</v>
      </c>
      <c r="N157" s="427" t="s">
        <v>282</v>
      </c>
    </row>
    <row r="158" spans="2:14" ht="12.75">
      <c r="B158" s="14" t="s">
        <v>1477</v>
      </c>
      <c r="C158" s="14" t="s">
        <v>917</v>
      </c>
      <c r="D158" s="14" t="e">
        <f>IF(PPNE2.1!$G158="","",'[3]Formulario PPGR1'!#REF!)</f>
        <v>#REF!</v>
      </c>
      <c r="E158" s="14" t="e">
        <f>IF(PPNE2.1!$G158="","",'[3]Formulario PPGR1'!#REF!)</f>
        <v>#REF!</v>
      </c>
      <c r="F158" s="14" t="e">
        <f>IF(PPNE2.1!$G158="","",'[3]Formulario PPGR1'!#REF!)</f>
        <v>#REF!</v>
      </c>
      <c r="G158" s="264" t="s">
        <v>1116</v>
      </c>
      <c r="H158" s="265" t="s">
        <v>1474</v>
      </c>
      <c r="I158" s="426" t="s">
        <v>917</v>
      </c>
      <c r="J158" s="437">
        <v>1</v>
      </c>
      <c r="K158" s="432">
        <v>60000</v>
      </c>
      <c r="L158" s="432">
        <v>60000</v>
      </c>
      <c r="M158" s="266" t="s">
        <v>444</v>
      </c>
      <c r="N158" s="426" t="s">
        <v>33</v>
      </c>
    </row>
    <row r="159" spans="2:14" ht="12.75">
      <c r="B159" s="415" t="str">
        <f>IF(PPNE2.1!$G159="","",CONCATENATE(PPNE2.1!$C159,".",PPNE2.1!$D159,".",PPNE2.1!$E159,".",PPNE2.1!$F159))</f>
        <v/>
      </c>
      <c r="C159" s="415" t="str">
        <f>IF(PPNE2.1!$G159="","",'[3]Formulario PPGR1'!#REF!)</f>
        <v/>
      </c>
      <c r="D159" s="415"/>
      <c r="E159" s="415"/>
      <c r="F159" s="415" t="str">
        <f>IF(PPNE2.1!$G159="","",'[3]Formulario PPGR1'!#REF!)</f>
        <v/>
      </c>
      <c r="G159" s="416"/>
      <c r="H159" s="417" t="s">
        <v>1475</v>
      </c>
      <c r="I159" s="441" t="s">
        <v>917</v>
      </c>
      <c r="J159" s="438">
        <v>1</v>
      </c>
      <c r="K159" s="433">
        <v>16000</v>
      </c>
      <c r="L159" s="433">
        <v>16000</v>
      </c>
      <c r="M159" s="418" t="s">
        <v>444</v>
      </c>
      <c r="N159" s="427" t="s">
        <v>33</v>
      </c>
    </row>
    <row r="160" spans="2:14" ht="12.75">
      <c r="B160" s="415" t="str">
        <f>IF(PPNE2.1!$G160="","",CONCATENATE(PPNE2.1!$C160,".",PPNE2.1!$D160,".",PPNE2.1!$E160,".",PPNE2.1!$F160))</f>
        <v/>
      </c>
      <c r="C160" s="415" t="str">
        <f>IF(PPNE2.1!$G160="","",'[3]Formulario PPGR1'!#REF!)</f>
        <v/>
      </c>
      <c r="D160" s="415"/>
      <c r="E160" s="415"/>
      <c r="F160" s="415" t="str">
        <f>IF(PPNE2.1!$G160="","",'[3]Formulario PPGR1'!#REF!)</f>
        <v/>
      </c>
      <c r="G160" s="416"/>
      <c r="H160" s="417" t="s">
        <v>1476</v>
      </c>
      <c r="I160" s="441" t="s">
        <v>1484</v>
      </c>
      <c r="J160" s="438">
        <v>1</v>
      </c>
      <c r="K160" s="433">
        <v>200</v>
      </c>
      <c r="L160" s="433">
        <v>200</v>
      </c>
      <c r="M160" s="418" t="s">
        <v>1486</v>
      </c>
      <c r="N160" s="427" t="s">
        <v>282</v>
      </c>
    </row>
    <row r="161" spans="2:14" ht="12.75">
      <c r="B161" s="415" t="str">
        <f>IF(PPNE2.1!$G161="","",CONCATENATE(PPNE2.1!$C161,".",PPNE2.1!$D161,".",PPNE2.1!$E161,".",PPNE2.1!$F161))</f>
        <v/>
      </c>
      <c r="C161" s="415" t="str">
        <f>IF(PPNE2.1!$G161="","",'[3]Formulario PPGR1'!#REF!)</f>
        <v/>
      </c>
      <c r="D161" s="415"/>
      <c r="E161" s="415"/>
      <c r="F161" s="415" t="str">
        <f>IF(PPNE2.1!$G161="","",'[3]Formulario PPGR1'!#REF!)</f>
        <v/>
      </c>
      <c r="G161" s="416"/>
      <c r="H161" s="417" t="s">
        <v>1477</v>
      </c>
      <c r="I161" s="441" t="s">
        <v>917</v>
      </c>
      <c r="J161" s="438">
        <v>1</v>
      </c>
      <c r="K161" s="433">
        <v>180</v>
      </c>
      <c r="L161" s="433">
        <v>180</v>
      </c>
      <c r="M161" s="418" t="s">
        <v>1486</v>
      </c>
      <c r="N161" s="427" t="s">
        <v>33</v>
      </c>
    </row>
    <row r="162" spans="2:14" ht="12.75">
      <c r="B162" s="415" t="str">
        <f>IF(PPNE2.1!$G162="","",CONCATENATE(PPNE2.1!$C162,".",PPNE2.1!$D162,".",PPNE2.1!$E162,".",PPNE2.1!$F162))</f>
        <v/>
      </c>
      <c r="C162" s="415" t="str">
        <f>IF(PPNE2.1!$G162="","",'[3]Formulario PPGR1'!#REF!)</f>
        <v/>
      </c>
      <c r="D162" s="415"/>
      <c r="E162" s="415"/>
      <c r="F162" s="415" t="str">
        <f>IF(PPNE2.1!$G162="","",'[3]Formulario PPGR1'!#REF!)</f>
        <v/>
      </c>
      <c r="G162" s="416"/>
      <c r="H162" s="417" t="s">
        <v>1478</v>
      </c>
      <c r="I162" s="441" t="s">
        <v>1485</v>
      </c>
      <c r="J162" s="438">
        <v>1</v>
      </c>
      <c r="K162" s="433">
        <v>12.05</v>
      </c>
      <c r="L162" s="433">
        <v>12.05</v>
      </c>
      <c r="M162" s="418" t="s">
        <v>1486</v>
      </c>
      <c r="N162" s="427" t="s">
        <v>33</v>
      </c>
    </row>
    <row r="163" spans="2:14" ht="12.75">
      <c r="B163" s="415" t="str">
        <f>IF(PPNE2.1!$G163="","",CONCATENATE(PPNE2.1!$C163,".",PPNE2.1!$D163,".",PPNE2.1!$E163,".",PPNE2.1!$F163))</f>
        <v/>
      </c>
      <c r="C163" s="415" t="str">
        <f>IF(PPNE2.1!$G163="","",'[3]Formulario PPGR1'!#REF!)</f>
        <v/>
      </c>
      <c r="D163" s="415"/>
      <c r="E163" s="415"/>
      <c r="F163" s="415" t="str">
        <f>IF(PPNE2.1!$G163="","",'[3]Formulario PPGR1'!#REF!)</f>
        <v/>
      </c>
      <c r="G163" s="416"/>
      <c r="H163" s="417" t="s">
        <v>1479</v>
      </c>
      <c r="I163" s="441" t="s">
        <v>917</v>
      </c>
      <c r="J163" s="438">
        <v>1</v>
      </c>
      <c r="K163" s="433">
        <v>0</v>
      </c>
      <c r="L163" s="433">
        <v>0</v>
      </c>
      <c r="M163" s="418"/>
      <c r="N163" s="427"/>
    </row>
    <row r="164" spans="2:14" ht="12.75">
      <c r="B164" s="415" t="str">
        <f>IF(PPNE2.1!$G164="","",CONCATENATE(PPNE2.1!$C164,".",PPNE2.1!$D164,".",PPNE2.1!$E164,".",PPNE2.1!$F164))</f>
        <v/>
      </c>
      <c r="C164" s="415" t="str">
        <f>IF(PPNE2.1!$G164="","",'[3]Formulario PPGR1'!#REF!)</f>
        <v/>
      </c>
      <c r="D164" s="415"/>
      <c r="E164" s="415"/>
      <c r="F164" s="415" t="str">
        <f>IF(PPNE2.1!$G164="","",'[3]Formulario PPGR1'!#REF!)</f>
        <v/>
      </c>
      <c r="G164" s="416"/>
      <c r="H164" s="417" t="s">
        <v>1480</v>
      </c>
      <c r="I164" s="441" t="s">
        <v>917</v>
      </c>
      <c r="J164" s="438">
        <v>1</v>
      </c>
      <c r="K164" s="433">
        <v>4500</v>
      </c>
      <c r="L164" s="433">
        <v>4500</v>
      </c>
      <c r="M164" s="418" t="s">
        <v>1487</v>
      </c>
      <c r="N164" s="427" t="s">
        <v>282</v>
      </c>
    </row>
    <row r="165" spans="2:14" ht="12.75">
      <c r="B165" s="415" t="str">
        <f>IF(PPNE2.1!$G165="","",CONCATENATE(PPNE2.1!$C165,".",PPNE2.1!$D165,".",PPNE2.1!$E165,".",PPNE2.1!$F165))</f>
        <v/>
      </c>
      <c r="C165" s="415" t="str">
        <f>IF(PPNE2.1!$G165="","",'[3]Formulario PPGR1'!#REF!)</f>
        <v/>
      </c>
      <c r="D165" s="415"/>
      <c r="E165" s="415"/>
      <c r="F165" s="415" t="str">
        <f>IF(PPNE2.1!$G165="","",'[3]Formulario PPGR1'!#REF!)</f>
        <v/>
      </c>
      <c r="G165" s="416"/>
      <c r="H165" s="417" t="s">
        <v>1481</v>
      </c>
      <c r="I165" s="441" t="s">
        <v>917</v>
      </c>
      <c r="J165" s="438">
        <v>1</v>
      </c>
      <c r="K165" s="433">
        <v>290</v>
      </c>
      <c r="L165" s="433">
        <v>290</v>
      </c>
      <c r="M165" s="418" t="s">
        <v>1486</v>
      </c>
      <c r="N165" s="427" t="s">
        <v>282</v>
      </c>
    </row>
    <row r="166" spans="2:14" ht="12.75">
      <c r="B166" s="415" t="str">
        <f>IF(PPNE2.1!$G166="","",CONCATENATE(PPNE2.1!$C166,".",PPNE2.1!$D166,".",PPNE2.1!$E166,".",PPNE2.1!$F166))</f>
        <v/>
      </c>
      <c r="C166" s="415" t="str">
        <f>IF(PPNE2.1!$G166="","",'[3]Formulario PPGR1'!#REF!)</f>
        <v/>
      </c>
      <c r="D166" s="415"/>
      <c r="E166" s="415"/>
      <c r="F166" s="415" t="str">
        <f>IF(PPNE2.1!$G166="","",'[3]Formulario PPGR1'!#REF!)</f>
        <v/>
      </c>
      <c r="G166" s="416"/>
      <c r="H166" s="417" t="s">
        <v>1482</v>
      </c>
      <c r="I166" s="441" t="s">
        <v>917</v>
      </c>
      <c r="J166" s="438">
        <v>1</v>
      </c>
      <c r="K166" s="433">
        <v>1400</v>
      </c>
      <c r="L166" s="433">
        <v>1400</v>
      </c>
      <c r="M166" s="418" t="s">
        <v>1486</v>
      </c>
      <c r="N166" s="427" t="s">
        <v>282</v>
      </c>
    </row>
    <row r="167" spans="2:14" ht="12.75">
      <c r="B167" s="415" t="str">
        <f>IF(PPNE2.1!$G167="","",CONCATENATE(PPNE2.1!$C167,".",PPNE2.1!$D167,".",PPNE2.1!$E167,".",PPNE2.1!$F167))</f>
        <v/>
      </c>
      <c r="C167" s="415" t="str">
        <f>IF(PPNE2.1!$G167="","",'[3]Formulario PPGR1'!#REF!)</f>
        <v/>
      </c>
      <c r="D167" s="415"/>
      <c r="E167" s="415"/>
      <c r="F167" s="415" t="str">
        <f>IF(PPNE2.1!$G167="","",'[3]Formulario PPGR1'!#REF!)</f>
        <v/>
      </c>
      <c r="G167" s="416"/>
      <c r="H167" s="417" t="s">
        <v>1483</v>
      </c>
      <c r="I167" s="441" t="s">
        <v>917</v>
      </c>
      <c r="J167" s="438">
        <v>5</v>
      </c>
      <c r="K167" s="433">
        <v>130</v>
      </c>
      <c r="L167" s="433">
        <v>650</v>
      </c>
      <c r="M167" s="418" t="s">
        <v>1486</v>
      </c>
      <c r="N167" s="427" t="s">
        <v>282</v>
      </c>
    </row>
    <row r="168" spans="2:14" ht="12.75">
      <c r="B168" s="14" t="s">
        <v>1478</v>
      </c>
      <c r="C168" s="14" t="s">
        <v>1485</v>
      </c>
      <c r="D168" s="14" t="e">
        <f>IF(PPNE2.1!$G168="","",'[3]Formulario PPGR1'!#REF!)</f>
        <v>#REF!</v>
      </c>
      <c r="E168" s="14" t="e">
        <f>IF(PPNE2.1!$G168="","",'[3]Formulario PPGR1'!#REF!)</f>
        <v>#REF!</v>
      </c>
      <c r="F168" s="14" t="e">
        <f>IF(PPNE2.1!$G168="","",'[3]Formulario PPGR1'!#REF!)</f>
        <v>#REF!</v>
      </c>
      <c r="G168" s="264" t="s">
        <v>1117</v>
      </c>
      <c r="H168" s="265" t="s">
        <v>1474</v>
      </c>
      <c r="I168" s="426" t="s">
        <v>917</v>
      </c>
      <c r="J168" s="437">
        <v>1</v>
      </c>
      <c r="K168" s="432">
        <v>60000</v>
      </c>
      <c r="L168" s="432">
        <v>60000</v>
      </c>
      <c r="M168" s="266" t="s">
        <v>444</v>
      </c>
      <c r="N168" s="426" t="s">
        <v>33</v>
      </c>
    </row>
    <row r="169" spans="2:14" ht="12.75">
      <c r="B169" s="415" t="str">
        <f>IF(PPNE2.1!$G169="","",CONCATENATE(PPNE2.1!$C169,".",PPNE2.1!$D169,".",PPNE2.1!$E169,".",PPNE2.1!$F169))</f>
        <v/>
      </c>
      <c r="C169" s="415" t="str">
        <f>IF(PPNE2.1!$G169="","",'[3]Formulario PPGR1'!#REF!)</f>
        <v/>
      </c>
      <c r="D169" s="415"/>
      <c r="E169" s="415"/>
      <c r="F169" s="415" t="str">
        <f>IF(PPNE2.1!$G169="","",'[3]Formulario PPGR1'!#REF!)</f>
        <v/>
      </c>
      <c r="G169" s="416"/>
      <c r="H169" s="417" t="s">
        <v>1475</v>
      </c>
      <c r="I169" s="441" t="s">
        <v>917</v>
      </c>
      <c r="J169" s="438">
        <v>1</v>
      </c>
      <c r="K169" s="433">
        <v>16000</v>
      </c>
      <c r="L169" s="433">
        <v>16000</v>
      </c>
      <c r="M169" s="418" t="s">
        <v>444</v>
      </c>
      <c r="N169" s="427" t="s">
        <v>33</v>
      </c>
    </row>
    <row r="170" spans="2:14" ht="12.75">
      <c r="B170" s="415" t="str">
        <f>IF(PPNE2.1!$G170="","",CONCATENATE(PPNE2.1!$C170,".",PPNE2.1!$D170,".",PPNE2.1!$E170,".",PPNE2.1!$F170))</f>
        <v/>
      </c>
      <c r="C170" s="415" t="str">
        <f>IF(PPNE2.1!$G170="","",'[3]Formulario PPGR1'!#REF!)</f>
        <v/>
      </c>
      <c r="D170" s="415"/>
      <c r="E170" s="415"/>
      <c r="F170" s="415" t="str">
        <f>IF(PPNE2.1!$G170="","",'[3]Formulario PPGR1'!#REF!)</f>
        <v/>
      </c>
      <c r="G170" s="416"/>
      <c r="H170" s="417" t="s">
        <v>1476</v>
      </c>
      <c r="I170" s="441" t="s">
        <v>1484</v>
      </c>
      <c r="J170" s="438">
        <v>1</v>
      </c>
      <c r="K170" s="433">
        <v>200</v>
      </c>
      <c r="L170" s="433">
        <v>200</v>
      </c>
      <c r="M170" s="418" t="s">
        <v>1486</v>
      </c>
      <c r="N170" s="427" t="s">
        <v>282</v>
      </c>
    </row>
    <row r="171" spans="2:14" ht="12.75">
      <c r="B171" s="415" t="str">
        <f>IF(PPNE2.1!$G171="","",CONCATENATE(PPNE2.1!$C171,".",PPNE2.1!$D171,".",PPNE2.1!$E171,".",PPNE2.1!$F171))</f>
        <v/>
      </c>
      <c r="C171" s="415" t="str">
        <f>IF(PPNE2.1!$G171="","",'[3]Formulario PPGR1'!#REF!)</f>
        <v/>
      </c>
      <c r="D171" s="415"/>
      <c r="E171" s="415"/>
      <c r="F171" s="415" t="str">
        <f>IF(PPNE2.1!$G171="","",'[3]Formulario PPGR1'!#REF!)</f>
        <v/>
      </c>
      <c r="G171" s="416"/>
      <c r="H171" s="417" t="s">
        <v>1477</v>
      </c>
      <c r="I171" s="441" t="s">
        <v>917</v>
      </c>
      <c r="J171" s="438">
        <v>1</v>
      </c>
      <c r="K171" s="433">
        <v>180</v>
      </c>
      <c r="L171" s="433">
        <v>180</v>
      </c>
      <c r="M171" s="418" t="s">
        <v>1486</v>
      </c>
      <c r="N171" s="427" t="s">
        <v>33</v>
      </c>
    </row>
    <row r="172" spans="2:14" ht="12.75">
      <c r="B172" s="415" t="str">
        <f>IF(PPNE2.1!$G172="","",CONCATENATE(PPNE2.1!$C172,".",PPNE2.1!$D172,".",PPNE2.1!$E172,".",PPNE2.1!$F172))</f>
        <v/>
      </c>
      <c r="C172" s="415" t="str">
        <f>IF(PPNE2.1!$G172="","",'[3]Formulario PPGR1'!#REF!)</f>
        <v/>
      </c>
      <c r="D172" s="415"/>
      <c r="E172" s="415"/>
      <c r="F172" s="415" t="str">
        <f>IF(PPNE2.1!$G172="","",'[3]Formulario PPGR1'!#REF!)</f>
        <v/>
      </c>
      <c r="G172" s="416"/>
      <c r="H172" s="417" t="s">
        <v>1478</v>
      </c>
      <c r="I172" s="441" t="s">
        <v>1485</v>
      </c>
      <c r="J172" s="438">
        <v>1</v>
      </c>
      <c r="K172" s="433">
        <v>12.05</v>
      </c>
      <c r="L172" s="433">
        <v>12.05</v>
      </c>
      <c r="M172" s="418" t="s">
        <v>1486</v>
      </c>
      <c r="N172" s="427" t="s">
        <v>33</v>
      </c>
    </row>
    <row r="173" spans="2:14" ht="12.75">
      <c r="B173" s="415" t="str">
        <f>IF(PPNE2.1!$G173="","",CONCATENATE(PPNE2.1!$C173,".",PPNE2.1!$D173,".",PPNE2.1!$E173,".",PPNE2.1!$F173))</f>
        <v/>
      </c>
      <c r="C173" s="415" t="str">
        <f>IF(PPNE2.1!$G173="","",'[3]Formulario PPGR1'!#REF!)</f>
        <v/>
      </c>
      <c r="D173" s="415"/>
      <c r="E173" s="415"/>
      <c r="F173" s="415" t="str">
        <f>IF(PPNE2.1!$G173="","",'[3]Formulario PPGR1'!#REF!)</f>
        <v/>
      </c>
      <c r="G173" s="416"/>
      <c r="H173" s="417" t="s">
        <v>1479</v>
      </c>
      <c r="I173" s="441" t="s">
        <v>917</v>
      </c>
      <c r="J173" s="438">
        <v>1</v>
      </c>
      <c r="K173" s="433">
        <v>0</v>
      </c>
      <c r="L173" s="433">
        <v>0</v>
      </c>
      <c r="M173" s="418"/>
      <c r="N173" s="427"/>
    </row>
    <row r="174" spans="2:14" ht="12.75">
      <c r="B174" s="415" t="str">
        <f>IF(PPNE2.1!$G174="","",CONCATENATE(PPNE2.1!$C174,".",PPNE2.1!$D174,".",PPNE2.1!$E174,".",PPNE2.1!$F174))</f>
        <v/>
      </c>
      <c r="C174" s="415" t="str">
        <f>IF(PPNE2.1!$G174="","",'[3]Formulario PPGR1'!#REF!)</f>
        <v/>
      </c>
      <c r="D174" s="415"/>
      <c r="E174" s="415"/>
      <c r="F174" s="415" t="str">
        <f>IF(PPNE2.1!$G174="","",'[3]Formulario PPGR1'!#REF!)</f>
        <v/>
      </c>
      <c r="G174" s="416"/>
      <c r="H174" s="417" t="s">
        <v>1480</v>
      </c>
      <c r="I174" s="441" t="s">
        <v>917</v>
      </c>
      <c r="J174" s="438">
        <v>1</v>
      </c>
      <c r="K174" s="433">
        <v>4500</v>
      </c>
      <c r="L174" s="433">
        <v>4500</v>
      </c>
      <c r="M174" s="418" t="s">
        <v>1487</v>
      </c>
      <c r="N174" s="427" t="s">
        <v>282</v>
      </c>
    </row>
    <row r="175" spans="2:14" ht="12.75">
      <c r="B175" s="415" t="str">
        <f>IF(PPNE2.1!$G175="","",CONCATENATE(PPNE2.1!$C175,".",PPNE2.1!$D175,".",PPNE2.1!$E175,".",PPNE2.1!$F175))</f>
        <v/>
      </c>
      <c r="C175" s="415" t="str">
        <f>IF(PPNE2.1!$G175="","",'[3]Formulario PPGR1'!#REF!)</f>
        <v/>
      </c>
      <c r="D175" s="415"/>
      <c r="E175" s="415"/>
      <c r="F175" s="415" t="str">
        <f>IF(PPNE2.1!$G175="","",'[3]Formulario PPGR1'!#REF!)</f>
        <v/>
      </c>
      <c r="G175" s="416"/>
      <c r="H175" s="417" t="s">
        <v>1481</v>
      </c>
      <c r="I175" s="441" t="s">
        <v>917</v>
      </c>
      <c r="J175" s="438">
        <v>1</v>
      </c>
      <c r="K175" s="433">
        <v>290</v>
      </c>
      <c r="L175" s="433">
        <v>290</v>
      </c>
      <c r="M175" s="418" t="s">
        <v>1486</v>
      </c>
      <c r="N175" s="427" t="s">
        <v>282</v>
      </c>
    </row>
    <row r="176" spans="2:14" ht="12.75">
      <c r="B176" s="415" t="str">
        <f>IF(PPNE2.1!$G176="","",CONCATENATE(PPNE2.1!$C176,".",PPNE2.1!$D176,".",PPNE2.1!$E176,".",PPNE2.1!$F176))</f>
        <v/>
      </c>
      <c r="C176" s="415" t="str">
        <f>IF(PPNE2.1!$G176="","",'[3]Formulario PPGR1'!#REF!)</f>
        <v/>
      </c>
      <c r="D176" s="415"/>
      <c r="E176" s="415"/>
      <c r="F176" s="415" t="str">
        <f>IF(PPNE2.1!$G176="","",'[3]Formulario PPGR1'!#REF!)</f>
        <v/>
      </c>
      <c r="G176" s="416"/>
      <c r="H176" s="417" t="s">
        <v>1482</v>
      </c>
      <c r="I176" s="441" t="s">
        <v>917</v>
      </c>
      <c r="J176" s="438">
        <v>1</v>
      </c>
      <c r="K176" s="433">
        <v>1400</v>
      </c>
      <c r="L176" s="433">
        <v>1400</v>
      </c>
      <c r="M176" s="418" t="s">
        <v>1486</v>
      </c>
      <c r="N176" s="427" t="s">
        <v>282</v>
      </c>
    </row>
    <row r="177" spans="2:14" ht="12.75">
      <c r="B177" s="415" t="str">
        <f>IF(PPNE2.1!$G177="","",CONCATENATE(PPNE2.1!$C177,".",PPNE2.1!$D177,".",PPNE2.1!$E177,".",PPNE2.1!$F177))</f>
        <v/>
      </c>
      <c r="C177" s="415" t="str">
        <f>IF(PPNE2.1!$G177="","",'[3]Formulario PPGR1'!#REF!)</f>
        <v/>
      </c>
      <c r="D177" s="415"/>
      <c r="E177" s="415"/>
      <c r="F177" s="415" t="str">
        <f>IF(PPNE2.1!$G177="","",'[3]Formulario PPGR1'!#REF!)</f>
        <v/>
      </c>
      <c r="G177" s="416"/>
      <c r="H177" s="417" t="s">
        <v>1483</v>
      </c>
      <c r="I177" s="441" t="s">
        <v>917</v>
      </c>
      <c r="J177" s="438">
        <v>5</v>
      </c>
      <c r="K177" s="433">
        <v>130</v>
      </c>
      <c r="L177" s="433">
        <v>650</v>
      </c>
      <c r="M177" s="418" t="s">
        <v>1486</v>
      </c>
      <c r="N177" s="427" t="s">
        <v>282</v>
      </c>
    </row>
    <row r="178" spans="2:14" ht="12.75">
      <c r="B178" s="14" t="s">
        <v>1479</v>
      </c>
      <c r="C178" s="14" t="s">
        <v>917</v>
      </c>
      <c r="D178" s="14" t="e">
        <f>IF(PPNE2.1!$G178="","",'[3]Formulario PPGR1'!#REF!)</f>
        <v>#REF!</v>
      </c>
      <c r="E178" s="14" t="e">
        <f>IF(PPNE2.1!$G178="","",'[3]Formulario PPGR1'!#REF!)</f>
        <v>#REF!</v>
      </c>
      <c r="F178" s="14" t="e">
        <f>IF(PPNE2.1!$G178="","",'[3]Formulario PPGR1'!#REF!)</f>
        <v>#REF!</v>
      </c>
      <c r="G178" s="264" t="s">
        <v>1120</v>
      </c>
      <c r="H178" s="265" t="s">
        <v>1474</v>
      </c>
      <c r="I178" s="426" t="s">
        <v>917</v>
      </c>
      <c r="J178" s="437">
        <v>1</v>
      </c>
      <c r="K178" s="432">
        <v>60000</v>
      </c>
      <c r="L178" s="432">
        <v>60000</v>
      </c>
      <c r="M178" s="266" t="s">
        <v>444</v>
      </c>
      <c r="N178" s="426" t="s">
        <v>33</v>
      </c>
    </row>
    <row r="179" spans="2:14" ht="12.75">
      <c r="B179" s="415" t="str">
        <f>IF(PPNE2.1!$G179="","",CONCATENATE(PPNE2.1!$C179,".",PPNE2.1!$D179,".",PPNE2.1!$E179,".",PPNE2.1!$F179))</f>
        <v/>
      </c>
      <c r="C179" s="415" t="str">
        <f>IF(PPNE2.1!$G179="","",'[3]Formulario PPGR1'!#REF!)</f>
        <v/>
      </c>
      <c r="D179" s="415"/>
      <c r="E179" s="415"/>
      <c r="F179" s="415" t="str">
        <f>IF(PPNE2.1!$G179="","",'[3]Formulario PPGR1'!#REF!)</f>
        <v/>
      </c>
      <c r="G179" s="416"/>
      <c r="H179" s="417" t="s">
        <v>1475</v>
      </c>
      <c r="I179" s="441" t="s">
        <v>917</v>
      </c>
      <c r="J179" s="438">
        <v>1</v>
      </c>
      <c r="K179" s="433">
        <v>16000</v>
      </c>
      <c r="L179" s="433">
        <v>16000</v>
      </c>
      <c r="M179" s="418" t="s">
        <v>444</v>
      </c>
      <c r="N179" s="427" t="s">
        <v>33</v>
      </c>
    </row>
    <row r="180" spans="2:14" ht="12.75">
      <c r="B180" s="415" t="str">
        <f>IF(PPNE2.1!$G180="","",CONCATENATE(PPNE2.1!$C180,".",PPNE2.1!$D180,".",PPNE2.1!$E180,".",PPNE2.1!$F180))</f>
        <v/>
      </c>
      <c r="C180" s="415" t="str">
        <f>IF(PPNE2.1!$G180="","",'[3]Formulario PPGR1'!#REF!)</f>
        <v/>
      </c>
      <c r="D180" s="415"/>
      <c r="E180" s="415"/>
      <c r="F180" s="415" t="str">
        <f>IF(PPNE2.1!$G180="","",'[3]Formulario PPGR1'!#REF!)</f>
        <v/>
      </c>
      <c r="G180" s="416"/>
      <c r="H180" s="417" t="s">
        <v>1476</v>
      </c>
      <c r="I180" s="441" t="s">
        <v>1484</v>
      </c>
      <c r="J180" s="438">
        <v>1</v>
      </c>
      <c r="K180" s="433">
        <v>200</v>
      </c>
      <c r="L180" s="433">
        <v>200</v>
      </c>
      <c r="M180" s="418" t="s">
        <v>1486</v>
      </c>
      <c r="N180" s="427" t="s">
        <v>282</v>
      </c>
    </row>
    <row r="181" spans="2:14" ht="12.75">
      <c r="B181" s="415" t="str">
        <f>IF(PPNE2.1!$G181="","",CONCATENATE(PPNE2.1!$C181,".",PPNE2.1!$D181,".",PPNE2.1!$E181,".",PPNE2.1!$F181))</f>
        <v/>
      </c>
      <c r="C181" s="415" t="str">
        <f>IF(PPNE2.1!$G181="","",'[3]Formulario PPGR1'!#REF!)</f>
        <v/>
      </c>
      <c r="D181" s="415"/>
      <c r="E181" s="415"/>
      <c r="F181" s="415" t="str">
        <f>IF(PPNE2.1!$G181="","",'[3]Formulario PPGR1'!#REF!)</f>
        <v/>
      </c>
      <c r="G181" s="416"/>
      <c r="H181" s="417" t="s">
        <v>1477</v>
      </c>
      <c r="I181" s="441" t="s">
        <v>917</v>
      </c>
      <c r="J181" s="438">
        <v>1</v>
      </c>
      <c r="K181" s="433">
        <v>180</v>
      </c>
      <c r="L181" s="433">
        <v>180</v>
      </c>
      <c r="M181" s="418" t="s">
        <v>1486</v>
      </c>
      <c r="N181" s="427" t="s">
        <v>33</v>
      </c>
    </row>
    <row r="182" spans="2:14" ht="12.75">
      <c r="B182" s="415" t="str">
        <f>IF(PPNE2.1!$G182="","",CONCATENATE(PPNE2.1!$C182,".",PPNE2.1!$D182,".",PPNE2.1!$E182,".",PPNE2.1!$F182))</f>
        <v/>
      </c>
      <c r="C182" s="415" t="str">
        <f>IF(PPNE2.1!$G182="","",'[3]Formulario PPGR1'!#REF!)</f>
        <v/>
      </c>
      <c r="D182" s="415"/>
      <c r="E182" s="415"/>
      <c r="F182" s="415" t="str">
        <f>IF(PPNE2.1!$G182="","",'[3]Formulario PPGR1'!#REF!)</f>
        <v/>
      </c>
      <c r="G182" s="416"/>
      <c r="H182" s="417" t="s">
        <v>1478</v>
      </c>
      <c r="I182" s="441" t="s">
        <v>1485</v>
      </c>
      <c r="J182" s="438">
        <v>1</v>
      </c>
      <c r="K182" s="433">
        <v>12.05</v>
      </c>
      <c r="L182" s="433">
        <v>12.05</v>
      </c>
      <c r="M182" s="418" t="s">
        <v>1486</v>
      </c>
      <c r="N182" s="427" t="s">
        <v>33</v>
      </c>
    </row>
    <row r="183" spans="2:14" ht="12.75">
      <c r="B183" s="415" t="str">
        <f>IF(PPNE2.1!$G183="","",CONCATENATE(PPNE2.1!$C183,".",PPNE2.1!$D183,".",PPNE2.1!$E183,".",PPNE2.1!$F183))</f>
        <v/>
      </c>
      <c r="C183" s="415" t="str">
        <f>IF(PPNE2.1!$G183="","",'[3]Formulario PPGR1'!#REF!)</f>
        <v/>
      </c>
      <c r="D183" s="415"/>
      <c r="E183" s="415"/>
      <c r="F183" s="415" t="str">
        <f>IF(PPNE2.1!$G183="","",'[3]Formulario PPGR1'!#REF!)</f>
        <v/>
      </c>
      <c r="G183" s="416"/>
      <c r="H183" s="417" t="s">
        <v>1479</v>
      </c>
      <c r="I183" s="441" t="s">
        <v>917</v>
      </c>
      <c r="J183" s="438">
        <v>1</v>
      </c>
      <c r="K183" s="433">
        <v>0</v>
      </c>
      <c r="L183" s="433">
        <v>0</v>
      </c>
      <c r="M183" s="418"/>
      <c r="N183" s="427"/>
    </row>
    <row r="184" spans="2:14" ht="12.75">
      <c r="B184" s="415" t="str">
        <f>IF(PPNE2.1!$G184="","",CONCATENATE(PPNE2.1!$C184,".",PPNE2.1!$D184,".",PPNE2.1!$E184,".",PPNE2.1!$F184))</f>
        <v/>
      </c>
      <c r="C184" s="415" t="str">
        <f>IF(PPNE2.1!$G184="","",'[3]Formulario PPGR1'!#REF!)</f>
        <v/>
      </c>
      <c r="D184" s="415"/>
      <c r="E184" s="415"/>
      <c r="F184" s="415" t="str">
        <f>IF(PPNE2.1!$G184="","",'[3]Formulario PPGR1'!#REF!)</f>
        <v/>
      </c>
      <c r="G184" s="416"/>
      <c r="H184" s="417" t="s">
        <v>1480</v>
      </c>
      <c r="I184" s="441" t="s">
        <v>917</v>
      </c>
      <c r="J184" s="438">
        <v>1</v>
      </c>
      <c r="K184" s="433">
        <v>4500</v>
      </c>
      <c r="L184" s="433">
        <v>4500</v>
      </c>
      <c r="M184" s="418" t="s">
        <v>1487</v>
      </c>
      <c r="N184" s="427" t="s">
        <v>282</v>
      </c>
    </row>
    <row r="185" spans="2:14" ht="12.75">
      <c r="B185" s="415" t="str">
        <f>IF(PPNE2.1!$G185="","",CONCATENATE(PPNE2.1!$C185,".",PPNE2.1!$D185,".",PPNE2.1!$E185,".",PPNE2.1!$F185))</f>
        <v/>
      </c>
      <c r="C185" s="415" t="str">
        <f>IF(PPNE2.1!$G185="","",'[3]Formulario PPGR1'!#REF!)</f>
        <v/>
      </c>
      <c r="D185" s="415"/>
      <c r="E185" s="415"/>
      <c r="F185" s="415" t="str">
        <f>IF(PPNE2.1!$G185="","",'[3]Formulario PPGR1'!#REF!)</f>
        <v/>
      </c>
      <c r="G185" s="416"/>
      <c r="H185" s="417" t="s">
        <v>1481</v>
      </c>
      <c r="I185" s="441" t="s">
        <v>917</v>
      </c>
      <c r="J185" s="438">
        <v>1</v>
      </c>
      <c r="K185" s="433">
        <v>290</v>
      </c>
      <c r="L185" s="433">
        <v>290</v>
      </c>
      <c r="M185" s="418" t="s">
        <v>1486</v>
      </c>
      <c r="N185" s="427" t="s">
        <v>282</v>
      </c>
    </row>
    <row r="186" spans="2:14" ht="12.75">
      <c r="B186" s="415" t="str">
        <f>IF(PPNE2.1!$G186="","",CONCATENATE(PPNE2.1!$C186,".",PPNE2.1!$D186,".",PPNE2.1!$E186,".",PPNE2.1!$F186))</f>
        <v/>
      </c>
      <c r="C186" s="415" t="str">
        <f>IF(PPNE2.1!$G186="","",'[3]Formulario PPGR1'!#REF!)</f>
        <v/>
      </c>
      <c r="D186" s="415"/>
      <c r="E186" s="415"/>
      <c r="F186" s="415" t="str">
        <f>IF(PPNE2.1!$G186="","",'[3]Formulario PPGR1'!#REF!)</f>
        <v/>
      </c>
      <c r="G186" s="416"/>
      <c r="H186" s="417" t="s">
        <v>1482</v>
      </c>
      <c r="I186" s="441" t="s">
        <v>917</v>
      </c>
      <c r="J186" s="438">
        <v>1</v>
      </c>
      <c r="K186" s="433">
        <v>1400</v>
      </c>
      <c r="L186" s="433">
        <v>1400</v>
      </c>
      <c r="M186" s="418" t="s">
        <v>1486</v>
      </c>
      <c r="N186" s="427" t="s">
        <v>282</v>
      </c>
    </row>
    <row r="187" spans="2:14" ht="12.75">
      <c r="B187" s="415" t="str">
        <f>IF(PPNE2.1!$G187="","",CONCATENATE(PPNE2.1!$C187,".",PPNE2.1!$D187,".",PPNE2.1!$E187,".",PPNE2.1!$F187))</f>
        <v/>
      </c>
      <c r="C187" s="415" t="str">
        <f>IF(PPNE2.1!$G187="","",'[3]Formulario PPGR1'!#REF!)</f>
        <v/>
      </c>
      <c r="D187" s="415"/>
      <c r="E187" s="415"/>
      <c r="F187" s="415" t="str">
        <f>IF(PPNE2.1!$G187="","",'[3]Formulario PPGR1'!#REF!)</f>
        <v/>
      </c>
      <c r="G187" s="416"/>
      <c r="H187" s="417" t="s">
        <v>1483</v>
      </c>
      <c r="I187" s="441" t="s">
        <v>917</v>
      </c>
      <c r="J187" s="438">
        <v>5</v>
      </c>
      <c r="K187" s="433">
        <v>130</v>
      </c>
      <c r="L187" s="433">
        <v>650</v>
      </c>
      <c r="M187" s="418" t="s">
        <v>1486</v>
      </c>
      <c r="N187" s="427" t="s">
        <v>282</v>
      </c>
    </row>
    <row r="188" spans="2:14" ht="12.75">
      <c r="B188" s="14" t="s">
        <v>1480</v>
      </c>
      <c r="C188" s="14" t="s">
        <v>917</v>
      </c>
      <c r="D188" s="14" t="e">
        <f>IF(PPNE2.1!$G188="","",'[3]Formulario PPGR1'!#REF!)</f>
        <v>#REF!</v>
      </c>
      <c r="E188" s="14" t="e">
        <f>IF(PPNE2.1!$G188="","",'[3]Formulario PPGR1'!#REF!)</f>
        <v>#REF!</v>
      </c>
      <c r="F188" s="14" t="e">
        <f>IF(PPNE2.1!$G188="","",'[3]Formulario PPGR1'!#REF!)</f>
        <v>#REF!</v>
      </c>
      <c r="G188" s="264" t="s">
        <v>1123</v>
      </c>
      <c r="H188" s="265" t="s">
        <v>1474</v>
      </c>
      <c r="I188" s="426" t="s">
        <v>917</v>
      </c>
      <c r="J188" s="437">
        <v>1</v>
      </c>
      <c r="K188" s="432">
        <v>60000</v>
      </c>
      <c r="L188" s="432">
        <v>60000</v>
      </c>
      <c r="M188" s="266" t="s">
        <v>444</v>
      </c>
      <c r="N188" s="426" t="s">
        <v>33</v>
      </c>
    </row>
    <row r="189" spans="2:14" ht="12.75">
      <c r="B189" s="415" t="str">
        <f>IF(PPNE2.1!$G189="","",CONCATENATE(PPNE2.1!$C189,".",PPNE2.1!$D189,".",PPNE2.1!$E189,".",PPNE2.1!$F189))</f>
        <v/>
      </c>
      <c r="C189" s="415" t="str">
        <f>IF(PPNE2.1!$G189="","",'[3]Formulario PPGR1'!#REF!)</f>
        <v/>
      </c>
      <c r="D189" s="415"/>
      <c r="E189" s="415"/>
      <c r="F189" s="415" t="str">
        <f>IF(PPNE2.1!$G189="","",'[3]Formulario PPGR1'!#REF!)</f>
        <v/>
      </c>
      <c r="G189" s="416"/>
      <c r="H189" s="417" t="s">
        <v>1475</v>
      </c>
      <c r="I189" s="441" t="s">
        <v>917</v>
      </c>
      <c r="J189" s="438">
        <v>1</v>
      </c>
      <c r="K189" s="433">
        <v>16000</v>
      </c>
      <c r="L189" s="433">
        <v>16000</v>
      </c>
      <c r="M189" s="418" t="s">
        <v>444</v>
      </c>
      <c r="N189" s="427" t="s">
        <v>33</v>
      </c>
    </row>
    <row r="190" spans="2:14" ht="12.75">
      <c r="B190" s="415" t="str">
        <f>IF(PPNE2.1!$G190="","",CONCATENATE(PPNE2.1!$C190,".",PPNE2.1!$D190,".",PPNE2.1!$E190,".",PPNE2.1!$F190))</f>
        <v/>
      </c>
      <c r="C190" s="415" t="str">
        <f>IF(PPNE2.1!$G190="","",'[3]Formulario PPGR1'!#REF!)</f>
        <v/>
      </c>
      <c r="D190" s="415"/>
      <c r="E190" s="415"/>
      <c r="F190" s="415" t="str">
        <f>IF(PPNE2.1!$G190="","",'[3]Formulario PPGR1'!#REF!)</f>
        <v/>
      </c>
      <c r="G190" s="416"/>
      <c r="H190" s="417" t="s">
        <v>1476</v>
      </c>
      <c r="I190" s="441" t="s">
        <v>1484</v>
      </c>
      <c r="J190" s="438">
        <v>1</v>
      </c>
      <c r="K190" s="433">
        <v>200</v>
      </c>
      <c r="L190" s="433">
        <v>200</v>
      </c>
      <c r="M190" s="418" t="s">
        <v>1486</v>
      </c>
      <c r="N190" s="427" t="s">
        <v>282</v>
      </c>
    </row>
    <row r="191" spans="2:14" ht="12.75">
      <c r="B191" s="415" t="str">
        <f>IF(PPNE2.1!$G191="","",CONCATENATE(PPNE2.1!$C191,".",PPNE2.1!$D191,".",PPNE2.1!$E191,".",PPNE2.1!$F191))</f>
        <v/>
      </c>
      <c r="C191" s="415" t="str">
        <f>IF(PPNE2.1!$G191="","",'[3]Formulario PPGR1'!#REF!)</f>
        <v/>
      </c>
      <c r="D191" s="415"/>
      <c r="E191" s="415"/>
      <c r="F191" s="415" t="str">
        <f>IF(PPNE2.1!$G191="","",'[3]Formulario PPGR1'!#REF!)</f>
        <v/>
      </c>
      <c r="G191" s="416"/>
      <c r="H191" s="417" t="s">
        <v>1477</v>
      </c>
      <c r="I191" s="441" t="s">
        <v>917</v>
      </c>
      <c r="J191" s="438">
        <v>1</v>
      </c>
      <c r="K191" s="433">
        <v>180</v>
      </c>
      <c r="L191" s="433">
        <v>180</v>
      </c>
      <c r="M191" s="418" t="s">
        <v>1486</v>
      </c>
      <c r="N191" s="427" t="s">
        <v>33</v>
      </c>
    </row>
    <row r="192" spans="2:14" ht="12.75">
      <c r="B192" s="415" t="str">
        <f>IF(PPNE2.1!$G192="","",CONCATENATE(PPNE2.1!$C192,".",PPNE2.1!$D192,".",PPNE2.1!$E192,".",PPNE2.1!$F192))</f>
        <v/>
      </c>
      <c r="C192" s="415" t="str">
        <f>IF(PPNE2.1!$G192="","",'[3]Formulario PPGR1'!#REF!)</f>
        <v/>
      </c>
      <c r="D192" s="415"/>
      <c r="E192" s="415"/>
      <c r="F192" s="415" t="str">
        <f>IF(PPNE2.1!$G192="","",'[3]Formulario PPGR1'!#REF!)</f>
        <v/>
      </c>
      <c r="G192" s="416"/>
      <c r="H192" s="417" t="s">
        <v>1478</v>
      </c>
      <c r="I192" s="441" t="s">
        <v>1485</v>
      </c>
      <c r="J192" s="438">
        <v>1</v>
      </c>
      <c r="K192" s="433">
        <v>12.05</v>
      </c>
      <c r="L192" s="433">
        <v>12.05</v>
      </c>
      <c r="M192" s="418" t="s">
        <v>1486</v>
      </c>
      <c r="N192" s="427" t="s">
        <v>33</v>
      </c>
    </row>
    <row r="193" spans="2:14" ht="12.75">
      <c r="B193" s="415" t="str">
        <f>IF(PPNE2.1!$G193="","",CONCATENATE(PPNE2.1!$C193,".",PPNE2.1!$D193,".",PPNE2.1!$E193,".",PPNE2.1!$F193))</f>
        <v/>
      </c>
      <c r="C193" s="415" t="str">
        <f>IF(PPNE2.1!$G193="","",'[3]Formulario PPGR1'!#REF!)</f>
        <v/>
      </c>
      <c r="D193" s="415"/>
      <c r="E193" s="415"/>
      <c r="F193" s="415" t="str">
        <f>IF(PPNE2.1!$G193="","",'[3]Formulario PPGR1'!#REF!)</f>
        <v/>
      </c>
      <c r="G193" s="416"/>
      <c r="H193" s="417" t="s">
        <v>1479</v>
      </c>
      <c r="I193" s="441" t="s">
        <v>917</v>
      </c>
      <c r="J193" s="438">
        <v>1</v>
      </c>
      <c r="K193" s="433">
        <v>0</v>
      </c>
      <c r="L193" s="433">
        <v>0</v>
      </c>
      <c r="M193" s="418"/>
      <c r="N193" s="427"/>
    </row>
    <row r="194" spans="2:14" ht="12.75">
      <c r="B194" s="415" t="str">
        <f>IF(PPNE2.1!$G194="","",CONCATENATE(PPNE2.1!$C194,".",PPNE2.1!$D194,".",PPNE2.1!$E194,".",PPNE2.1!$F194))</f>
        <v/>
      </c>
      <c r="C194" s="415" t="str">
        <f>IF(PPNE2.1!$G194="","",'[3]Formulario PPGR1'!#REF!)</f>
        <v/>
      </c>
      <c r="D194" s="415"/>
      <c r="E194" s="415"/>
      <c r="F194" s="415" t="str">
        <f>IF(PPNE2.1!$G194="","",'[3]Formulario PPGR1'!#REF!)</f>
        <v/>
      </c>
      <c r="G194" s="416"/>
      <c r="H194" s="417" t="s">
        <v>1480</v>
      </c>
      <c r="I194" s="441" t="s">
        <v>917</v>
      </c>
      <c r="J194" s="438">
        <v>1</v>
      </c>
      <c r="K194" s="433">
        <v>4500</v>
      </c>
      <c r="L194" s="433">
        <v>4500</v>
      </c>
      <c r="M194" s="418" t="s">
        <v>1487</v>
      </c>
      <c r="N194" s="427" t="s">
        <v>282</v>
      </c>
    </row>
    <row r="195" spans="2:14" ht="12.75">
      <c r="B195" s="415" t="str">
        <f>IF(PPNE2.1!$G195="","",CONCATENATE(PPNE2.1!$C195,".",PPNE2.1!$D195,".",PPNE2.1!$E195,".",PPNE2.1!$F195))</f>
        <v/>
      </c>
      <c r="C195" s="415" t="str">
        <f>IF(PPNE2.1!$G195="","",'[3]Formulario PPGR1'!#REF!)</f>
        <v/>
      </c>
      <c r="D195" s="415"/>
      <c r="E195" s="415"/>
      <c r="F195" s="415" t="str">
        <f>IF(PPNE2.1!$G195="","",'[3]Formulario PPGR1'!#REF!)</f>
        <v/>
      </c>
      <c r="G195" s="416"/>
      <c r="H195" s="417" t="s">
        <v>1481</v>
      </c>
      <c r="I195" s="441" t="s">
        <v>917</v>
      </c>
      <c r="J195" s="438">
        <v>1</v>
      </c>
      <c r="K195" s="433">
        <v>290</v>
      </c>
      <c r="L195" s="433">
        <v>290</v>
      </c>
      <c r="M195" s="418" t="s">
        <v>1486</v>
      </c>
      <c r="N195" s="427" t="s">
        <v>282</v>
      </c>
    </row>
    <row r="196" spans="2:14" ht="12.75">
      <c r="B196" s="415" t="str">
        <f>IF(PPNE2.1!$G196="","",CONCATENATE(PPNE2.1!$C196,".",PPNE2.1!$D196,".",PPNE2.1!$E196,".",PPNE2.1!$F196))</f>
        <v/>
      </c>
      <c r="C196" s="415" t="str">
        <f>IF(PPNE2.1!$G196="","",'[3]Formulario PPGR1'!#REF!)</f>
        <v/>
      </c>
      <c r="D196" s="415"/>
      <c r="E196" s="415"/>
      <c r="F196" s="415" t="str">
        <f>IF(PPNE2.1!$G196="","",'[3]Formulario PPGR1'!#REF!)</f>
        <v/>
      </c>
      <c r="G196" s="416"/>
      <c r="H196" s="417" t="s">
        <v>1482</v>
      </c>
      <c r="I196" s="441" t="s">
        <v>917</v>
      </c>
      <c r="J196" s="438">
        <v>1</v>
      </c>
      <c r="K196" s="433">
        <v>1400</v>
      </c>
      <c r="L196" s="433">
        <v>1400</v>
      </c>
      <c r="M196" s="418" t="s">
        <v>1486</v>
      </c>
      <c r="N196" s="427" t="s">
        <v>282</v>
      </c>
    </row>
    <row r="197" spans="2:14" ht="12.75">
      <c r="B197" s="415" t="str">
        <f>IF(PPNE2.1!$G197="","",CONCATENATE(PPNE2.1!$C197,".",PPNE2.1!$D197,".",PPNE2.1!$E197,".",PPNE2.1!$F197))</f>
        <v/>
      </c>
      <c r="C197" s="415" t="str">
        <f>IF(PPNE2.1!$G197="","",'[3]Formulario PPGR1'!#REF!)</f>
        <v/>
      </c>
      <c r="D197" s="415"/>
      <c r="E197" s="415"/>
      <c r="F197" s="415" t="str">
        <f>IF(PPNE2.1!$G197="","",'[3]Formulario PPGR1'!#REF!)</f>
        <v/>
      </c>
      <c r="G197" s="416"/>
      <c r="H197" s="417" t="s">
        <v>1483</v>
      </c>
      <c r="I197" s="441" t="s">
        <v>917</v>
      </c>
      <c r="J197" s="438">
        <v>5</v>
      </c>
      <c r="K197" s="433">
        <v>130</v>
      </c>
      <c r="L197" s="433">
        <v>650</v>
      </c>
      <c r="M197" s="418" t="s">
        <v>1486</v>
      </c>
      <c r="N197" s="427" t="s">
        <v>282</v>
      </c>
    </row>
    <row r="198" spans="2:14" ht="12.75">
      <c r="B198" s="14" t="s">
        <v>1481</v>
      </c>
      <c r="C198" s="14" t="s">
        <v>917</v>
      </c>
      <c r="D198" s="14" t="e">
        <f>IF(PPNE2.1!$G198="","",'[3]Formulario PPGR1'!#REF!)</f>
        <v>#REF!</v>
      </c>
      <c r="E198" s="14" t="e">
        <f>IF(PPNE2.1!$G198="","",'[3]Formulario PPGR1'!#REF!)</f>
        <v>#REF!</v>
      </c>
      <c r="F198" s="14" t="e">
        <f>IF(PPNE2.1!$G198="","",'[3]Formulario PPGR1'!#REF!)</f>
        <v>#REF!</v>
      </c>
      <c r="G198" s="264" t="s">
        <v>1124</v>
      </c>
      <c r="H198" s="265" t="s">
        <v>1474</v>
      </c>
      <c r="I198" s="426" t="s">
        <v>917</v>
      </c>
      <c r="J198" s="437">
        <v>1</v>
      </c>
      <c r="K198" s="432">
        <v>60000</v>
      </c>
      <c r="L198" s="432">
        <v>60000</v>
      </c>
      <c r="M198" s="266" t="s">
        <v>444</v>
      </c>
      <c r="N198" s="426" t="s">
        <v>33</v>
      </c>
    </row>
    <row r="199" spans="2:14" ht="12.75">
      <c r="B199" s="415" t="str">
        <f>IF(PPNE2.1!$G199="","",CONCATENATE(PPNE2.1!$C199,".",PPNE2.1!$D199,".",PPNE2.1!$E199,".",PPNE2.1!$F199))</f>
        <v/>
      </c>
      <c r="C199" s="415" t="str">
        <f>IF(PPNE2.1!$G199="","",'[3]Formulario PPGR1'!#REF!)</f>
        <v/>
      </c>
      <c r="D199" s="415"/>
      <c r="E199" s="415"/>
      <c r="F199" s="415" t="str">
        <f>IF(PPNE2.1!$G199="","",'[3]Formulario PPGR1'!#REF!)</f>
        <v/>
      </c>
      <c r="G199" s="416"/>
      <c r="H199" s="417" t="s">
        <v>1475</v>
      </c>
      <c r="I199" s="441" t="s">
        <v>917</v>
      </c>
      <c r="J199" s="438">
        <v>1</v>
      </c>
      <c r="K199" s="433">
        <v>16000</v>
      </c>
      <c r="L199" s="433">
        <v>16000</v>
      </c>
      <c r="M199" s="418" t="s">
        <v>444</v>
      </c>
      <c r="N199" s="427" t="s">
        <v>33</v>
      </c>
    </row>
    <row r="200" spans="2:14" ht="12.75">
      <c r="B200" s="415" t="str">
        <f>IF(PPNE2.1!$G200="","",CONCATENATE(PPNE2.1!$C200,".",PPNE2.1!$D200,".",PPNE2.1!$E200,".",PPNE2.1!$F200))</f>
        <v/>
      </c>
      <c r="C200" s="415" t="str">
        <f>IF(PPNE2.1!$G200="","",'[3]Formulario PPGR1'!#REF!)</f>
        <v/>
      </c>
      <c r="D200" s="415"/>
      <c r="E200" s="415"/>
      <c r="F200" s="415" t="str">
        <f>IF(PPNE2.1!$G200="","",'[3]Formulario PPGR1'!#REF!)</f>
        <v/>
      </c>
      <c r="G200" s="416"/>
      <c r="H200" s="417" t="s">
        <v>1476</v>
      </c>
      <c r="I200" s="441" t="s">
        <v>1484</v>
      </c>
      <c r="J200" s="438">
        <v>1</v>
      </c>
      <c r="K200" s="433">
        <v>200</v>
      </c>
      <c r="L200" s="433">
        <v>200</v>
      </c>
      <c r="M200" s="418" t="s">
        <v>1486</v>
      </c>
      <c r="N200" s="427" t="s">
        <v>282</v>
      </c>
    </row>
    <row r="201" spans="2:14" ht="12.75">
      <c r="B201" s="415" t="str">
        <f>IF(PPNE2.1!$G201="","",CONCATENATE(PPNE2.1!$C201,".",PPNE2.1!$D201,".",PPNE2.1!$E201,".",PPNE2.1!$F201))</f>
        <v/>
      </c>
      <c r="C201" s="415" t="str">
        <f>IF(PPNE2.1!$G201="","",'[3]Formulario PPGR1'!#REF!)</f>
        <v/>
      </c>
      <c r="D201" s="415"/>
      <c r="E201" s="415"/>
      <c r="F201" s="415" t="str">
        <f>IF(PPNE2.1!$G201="","",'[3]Formulario PPGR1'!#REF!)</f>
        <v/>
      </c>
      <c r="G201" s="416"/>
      <c r="H201" s="417" t="s">
        <v>1477</v>
      </c>
      <c r="I201" s="441" t="s">
        <v>917</v>
      </c>
      <c r="J201" s="438">
        <v>1</v>
      </c>
      <c r="K201" s="433">
        <v>180</v>
      </c>
      <c r="L201" s="433">
        <v>180</v>
      </c>
      <c r="M201" s="418" t="s">
        <v>1486</v>
      </c>
      <c r="N201" s="427" t="s">
        <v>33</v>
      </c>
    </row>
    <row r="202" spans="2:14" ht="12.75">
      <c r="B202" s="415" t="str">
        <f>IF(PPNE2.1!$G202="","",CONCATENATE(PPNE2.1!$C202,".",PPNE2.1!$D202,".",PPNE2.1!$E202,".",PPNE2.1!$F202))</f>
        <v/>
      </c>
      <c r="C202" s="415" t="str">
        <f>IF(PPNE2.1!$G202="","",'[3]Formulario PPGR1'!#REF!)</f>
        <v/>
      </c>
      <c r="D202" s="415"/>
      <c r="E202" s="415"/>
      <c r="F202" s="415" t="str">
        <f>IF(PPNE2.1!$G202="","",'[3]Formulario PPGR1'!#REF!)</f>
        <v/>
      </c>
      <c r="G202" s="416"/>
      <c r="H202" s="417" t="s">
        <v>1478</v>
      </c>
      <c r="I202" s="441" t="s">
        <v>1485</v>
      </c>
      <c r="J202" s="438">
        <v>1</v>
      </c>
      <c r="K202" s="433">
        <v>12.05</v>
      </c>
      <c r="L202" s="433">
        <v>12.05</v>
      </c>
      <c r="M202" s="418" t="s">
        <v>1486</v>
      </c>
      <c r="N202" s="427" t="s">
        <v>33</v>
      </c>
    </row>
    <row r="203" spans="2:14" ht="12.75">
      <c r="B203" s="415" t="str">
        <f>IF(PPNE2.1!$G203="","",CONCATENATE(PPNE2.1!$C203,".",PPNE2.1!$D203,".",PPNE2.1!$E203,".",PPNE2.1!$F203))</f>
        <v/>
      </c>
      <c r="C203" s="415" t="str">
        <f>IF(PPNE2.1!$G203="","",'[3]Formulario PPGR1'!#REF!)</f>
        <v/>
      </c>
      <c r="D203" s="415"/>
      <c r="E203" s="415"/>
      <c r="F203" s="415" t="str">
        <f>IF(PPNE2.1!$G203="","",'[3]Formulario PPGR1'!#REF!)</f>
        <v/>
      </c>
      <c r="G203" s="416"/>
      <c r="H203" s="417" t="s">
        <v>1479</v>
      </c>
      <c r="I203" s="441" t="s">
        <v>917</v>
      </c>
      <c r="J203" s="438">
        <v>1</v>
      </c>
      <c r="K203" s="433">
        <v>0</v>
      </c>
      <c r="L203" s="433">
        <v>0</v>
      </c>
      <c r="M203" s="418"/>
      <c r="N203" s="427"/>
    </row>
    <row r="204" spans="2:14" ht="12.75">
      <c r="B204" s="415" t="str">
        <f>IF(PPNE2.1!$G204="","",CONCATENATE(PPNE2.1!$C204,".",PPNE2.1!$D204,".",PPNE2.1!$E204,".",PPNE2.1!$F204))</f>
        <v/>
      </c>
      <c r="C204" s="415" t="str">
        <f>IF(PPNE2.1!$G204="","",'[3]Formulario PPGR1'!#REF!)</f>
        <v/>
      </c>
      <c r="D204" s="415"/>
      <c r="E204" s="415"/>
      <c r="F204" s="415" t="str">
        <f>IF(PPNE2.1!$G204="","",'[3]Formulario PPGR1'!#REF!)</f>
        <v/>
      </c>
      <c r="G204" s="416"/>
      <c r="H204" s="417" t="s">
        <v>1480</v>
      </c>
      <c r="I204" s="441" t="s">
        <v>917</v>
      </c>
      <c r="J204" s="438">
        <v>1</v>
      </c>
      <c r="K204" s="433">
        <v>4500</v>
      </c>
      <c r="L204" s="433">
        <v>4500</v>
      </c>
      <c r="M204" s="418" t="s">
        <v>1487</v>
      </c>
      <c r="N204" s="427" t="s">
        <v>282</v>
      </c>
    </row>
    <row r="205" spans="2:14" ht="12.75">
      <c r="B205" s="415" t="str">
        <f>IF(PPNE2.1!$G205="","",CONCATENATE(PPNE2.1!$C205,".",PPNE2.1!$D205,".",PPNE2.1!$E205,".",PPNE2.1!$F205))</f>
        <v/>
      </c>
      <c r="C205" s="415" t="str">
        <f>IF(PPNE2.1!$G205="","",'[3]Formulario PPGR1'!#REF!)</f>
        <v/>
      </c>
      <c r="D205" s="415"/>
      <c r="E205" s="415"/>
      <c r="F205" s="415" t="str">
        <f>IF(PPNE2.1!$G205="","",'[3]Formulario PPGR1'!#REF!)</f>
        <v/>
      </c>
      <c r="G205" s="416"/>
      <c r="H205" s="417" t="s">
        <v>1481</v>
      </c>
      <c r="I205" s="441" t="s">
        <v>917</v>
      </c>
      <c r="J205" s="438">
        <v>1</v>
      </c>
      <c r="K205" s="433">
        <v>290</v>
      </c>
      <c r="L205" s="433">
        <v>290</v>
      </c>
      <c r="M205" s="418" t="s">
        <v>1486</v>
      </c>
      <c r="N205" s="427" t="s">
        <v>282</v>
      </c>
    </row>
    <row r="206" spans="2:14" ht="12.75">
      <c r="B206" s="415" t="str">
        <f>IF(PPNE2.1!$G206="","",CONCATENATE(PPNE2.1!$C206,".",PPNE2.1!$D206,".",PPNE2.1!$E206,".",PPNE2.1!$F206))</f>
        <v/>
      </c>
      <c r="C206" s="415" t="str">
        <f>IF(PPNE2.1!$G206="","",'[3]Formulario PPGR1'!#REF!)</f>
        <v/>
      </c>
      <c r="D206" s="415"/>
      <c r="E206" s="415"/>
      <c r="F206" s="415" t="str">
        <f>IF(PPNE2.1!$G206="","",'[3]Formulario PPGR1'!#REF!)</f>
        <v/>
      </c>
      <c r="G206" s="416"/>
      <c r="H206" s="417" t="s">
        <v>1482</v>
      </c>
      <c r="I206" s="441" t="s">
        <v>917</v>
      </c>
      <c r="J206" s="438">
        <v>1</v>
      </c>
      <c r="K206" s="433">
        <v>1400</v>
      </c>
      <c r="L206" s="433">
        <v>1400</v>
      </c>
      <c r="M206" s="418" t="s">
        <v>1486</v>
      </c>
      <c r="N206" s="427" t="s">
        <v>282</v>
      </c>
    </row>
    <row r="207" spans="2:14" ht="12.75">
      <c r="B207" s="415" t="str">
        <f>IF(PPNE2.1!$G207="","",CONCATENATE(PPNE2.1!$C207,".",PPNE2.1!$D207,".",PPNE2.1!$E207,".",PPNE2.1!$F207))</f>
        <v/>
      </c>
      <c r="C207" s="415" t="str">
        <f>IF(PPNE2.1!$G207="","",'[3]Formulario PPGR1'!#REF!)</f>
        <v/>
      </c>
      <c r="D207" s="415"/>
      <c r="E207" s="415"/>
      <c r="F207" s="415" t="str">
        <f>IF(PPNE2.1!$G207="","",'[3]Formulario PPGR1'!#REF!)</f>
        <v/>
      </c>
      <c r="G207" s="416"/>
      <c r="H207" s="417" t="s">
        <v>1483</v>
      </c>
      <c r="I207" s="441" t="s">
        <v>917</v>
      </c>
      <c r="J207" s="438">
        <v>5</v>
      </c>
      <c r="K207" s="433">
        <v>130</v>
      </c>
      <c r="L207" s="433">
        <v>650</v>
      </c>
      <c r="M207" s="418" t="s">
        <v>1486</v>
      </c>
      <c r="N207" s="427" t="s">
        <v>282</v>
      </c>
    </row>
    <row r="208" spans="2:14" ht="12.75">
      <c r="B208" s="14" t="s">
        <v>1482</v>
      </c>
      <c r="C208" s="14" t="s">
        <v>917</v>
      </c>
      <c r="D208" s="14" t="e">
        <f>IF(PPNE2.1!$G208="","",'[3]Formulario PPGR1'!#REF!)</f>
        <v>#REF!</v>
      </c>
      <c r="E208" s="14" t="e">
        <f>IF(PPNE2.1!$G208="","",'[3]Formulario PPGR1'!#REF!)</f>
        <v>#REF!</v>
      </c>
      <c r="F208" s="14" t="e">
        <f>IF(PPNE2.1!$G208="","",'[3]Formulario PPGR1'!#REF!)</f>
        <v>#REF!</v>
      </c>
      <c r="G208" s="264" t="s">
        <v>1127</v>
      </c>
      <c r="H208" s="265" t="s">
        <v>1474</v>
      </c>
      <c r="I208" s="426" t="s">
        <v>917</v>
      </c>
      <c r="J208" s="437">
        <v>1</v>
      </c>
      <c r="K208" s="432">
        <v>60000</v>
      </c>
      <c r="L208" s="432">
        <v>60000</v>
      </c>
      <c r="M208" s="266" t="s">
        <v>444</v>
      </c>
      <c r="N208" s="426" t="s">
        <v>33</v>
      </c>
    </row>
    <row r="209" spans="2:14" ht="12.75">
      <c r="B209" s="415" t="str">
        <f>IF(PPNE2.1!$G209="","",CONCATENATE(PPNE2.1!$C209,".",PPNE2.1!$D209,".",PPNE2.1!$E209,".",PPNE2.1!$F209))</f>
        <v/>
      </c>
      <c r="C209" s="415" t="str">
        <f>IF(PPNE2.1!$G209="","",'[3]Formulario PPGR1'!#REF!)</f>
        <v/>
      </c>
      <c r="D209" s="415"/>
      <c r="E209" s="415"/>
      <c r="F209" s="415" t="str">
        <f>IF(PPNE2.1!$G209="","",'[3]Formulario PPGR1'!#REF!)</f>
        <v/>
      </c>
      <c r="G209" s="416"/>
      <c r="H209" s="417" t="s">
        <v>1475</v>
      </c>
      <c r="I209" s="441" t="s">
        <v>917</v>
      </c>
      <c r="J209" s="438">
        <v>1</v>
      </c>
      <c r="K209" s="433">
        <v>16000</v>
      </c>
      <c r="L209" s="433">
        <v>16000</v>
      </c>
      <c r="M209" s="418" t="s">
        <v>444</v>
      </c>
      <c r="N209" s="427" t="s">
        <v>33</v>
      </c>
    </row>
    <row r="210" spans="2:14" ht="12.75">
      <c r="B210" s="415" t="str">
        <f>IF(PPNE2.1!$G210="","",CONCATENATE(PPNE2.1!$C210,".",PPNE2.1!$D210,".",PPNE2.1!$E210,".",PPNE2.1!$F210))</f>
        <v/>
      </c>
      <c r="C210" s="415" t="str">
        <f>IF(PPNE2.1!$G210="","",'[3]Formulario PPGR1'!#REF!)</f>
        <v/>
      </c>
      <c r="D210" s="415"/>
      <c r="E210" s="415"/>
      <c r="F210" s="415" t="str">
        <f>IF(PPNE2.1!$G210="","",'[3]Formulario PPGR1'!#REF!)</f>
        <v/>
      </c>
      <c r="G210" s="416"/>
      <c r="H210" s="417" t="s">
        <v>1476</v>
      </c>
      <c r="I210" s="441" t="s">
        <v>1484</v>
      </c>
      <c r="J210" s="438">
        <v>1</v>
      </c>
      <c r="K210" s="433">
        <v>200</v>
      </c>
      <c r="L210" s="433">
        <v>200</v>
      </c>
      <c r="M210" s="418" t="s">
        <v>1486</v>
      </c>
      <c r="N210" s="427" t="s">
        <v>282</v>
      </c>
    </row>
    <row r="211" spans="2:14" ht="12.75">
      <c r="B211" s="415" t="str">
        <f>IF(PPNE2.1!$G211="","",CONCATENATE(PPNE2.1!$C211,".",PPNE2.1!$D211,".",PPNE2.1!$E211,".",PPNE2.1!$F211))</f>
        <v/>
      </c>
      <c r="C211" s="415" t="str">
        <f>IF(PPNE2.1!$G211="","",'[3]Formulario PPGR1'!#REF!)</f>
        <v/>
      </c>
      <c r="D211" s="415"/>
      <c r="E211" s="415"/>
      <c r="F211" s="415" t="str">
        <f>IF(PPNE2.1!$G211="","",'[3]Formulario PPGR1'!#REF!)</f>
        <v/>
      </c>
      <c r="G211" s="416"/>
      <c r="H211" s="417" t="s">
        <v>1477</v>
      </c>
      <c r="I211" s="441" t="s">
        <v>917</v>
      </c>
      <c r="J211" s="438">
        <v>1</v>
      </c>
      <c r="K211" s="433">
        <v>180</v>
      </c>
      <c r="L211" s="433">
        <v>180</v>
      </c>
      <c r="M211" s="418" t="s">
        <v>1486</v>
      </c>
      <c r="N211" s="427" t="s">
        <v>33</v>
      </c>
    </row>
    <row r="212" spans="2:14" ht="12.75">
      <c r="B212" s="415" t="str">
        <f>IF(PPNE2.1!$G212="","",CONCATENATE(PPNE2.1!$C212,".",PPNE2.1!$D212,".",PPNE2.1!$E212,".",PPNE2.1!$F212))</f>
        <v/>
      </c>
      <c r="C212" s="415" t="str">
        <f>IF(PPNE2.1!$G212="","",'[3]Formulario PPGR1'!#REF!)</f>
        <v/>
      </c>
      <c r="D212" s="415"/>
      <c r="E212" s="415"/>
      <c r="F212" s="415" t="str">
        <f>IF(PPNE2.1!$G212="","",'[3]Formulario PPGR1'!#REF!)</f>
        <v/>
      </c>
      <c r="G212" s="416"/>
      <c r="H212" s="417" t="s">
        <v>1478</v>
      </c>
      <c r="I212" s="441" t="s">
        <v>1485</v>
      </c>
      <c r="J212" s="438">
        <v>1</v>
      </c>
      <c r="K212" s="433">
        <v>12.05</v>
      </c>
      <c r="L212" s="433">
        <v>12.05</v>
      </c>
      <c r="M212" s="418" t="s">
        <v>1486</v>
      </c>
      <c r="N212" s="427" t="s">
        <v>33</v>
      </c>
    </row>
    <row r="213" spans="2:14" ht="12.75">
      <c r="B213" s="415" t="str">
        <f>IF(PPNE2.1!$G213="","",CONCATENATE(PPNE2.1!$C213,".",PPNE2.1!$D213,".",PPNE2.1!$E213,".",PPNE2.1!$F213))</f>
        <v/>
      </c>
      <c r="C213" s="415" t="str">
        <f>IF(PPNE2.1!$G213="","",'[3]Formulario PPGR1'!#REF!)</f>
        <v/>
      </c>
      <c r="D213" s="415"/>
      <c r="E213" s="415"/>
      <c r="F213" s="415" t="str">
        <f>IF(PPNE2.1!$G213="","",'[3]Formulario PPGR1'!#REF!)</f>
        <v/>
      </c>
      <c r="G213" s="416"/>
      <c r="H213" s="417" t="s">
        <v>1479</v>
      </c>
      <c r="I213" s="441" t="s">
        <v>917</v>
      </c>
      <c r="J213" s="438">
        <v>1</v>
      </c>
      <c r="K213" s="433">
        <v>0</v>
      </c>
      <c r="L213" s="433">
        <v>0</v>
      </c>
      <c r="M213" s="418"/>
      <c r="N213" s="427"/>
    </row>
    <row r="214" spans="2:14" ht="12.75">
      <c r="B214" s="415" t="str">
        <f>IF(PPNE2.1!$G214="","",CONCATENATE(PPNE2.1!$C214,".",PPNE2.1!$D214,".",PPNE2.1!$E214,".",PPNE2.1!$F214))</f>
        <v/>
      </c>
      <c r="C214" s="415" t="str">
        <f>IF(PPNE2.1!$G214="","",'[3]Formulario PPGR1'!#REF!)</f>
        <v/>
      </c>
      <c r="D214" s="415"/>
      <c r="E214" s="415"/>
      <c r="F214" s="415" t="str">
        <f>IF(PPNE2.1!$G214="","",'[3]Formulario PPGR1'!#REF!)</f>
        <v/>
      </c>
      <c r="G214" s="416"/>
      <c r="H214" s="417" t="s">
        <v>1480</v>
      </c>
      <c r="I214" s="441" t="s">
        <v>917</v>
      </c>
      <c r="J214" s="438">
        <v>1</v>
      </c>
      <c r="K214" s="433">
        <v>4500</v>
      </c>
      <c r="L214" s="433">
        <v>4500</v>
      </c>
      <c r="M214" s="418" t="s">
        <v>1487</v>
      </c>
      <c r="N214" s="427" t="s">
        <v>282</v>
      </c>
    </row>
    <row r="215" spans="2:14" ht="12.75">
      <c r="B215" s="415" t="str">
        <f>IF(PPNE2.1!$G215="","",CONCATENATE(PPNE2.1!$C215,".",PPNE2.1!$D215,".",PPNE2.1!$E215,".",PPNE2.1!$F215))</f>
        <v/>
      </c>
      <c r="C215" s="415" t="str">
        <f>IF(PPNE2.1!$G215="","",'[3]Formulario PPGR1'!#REF!)</f>
        <v/>
      </c>
      <c r="D215" s="415"/>
      <c r="E215" s="415"/>
      <c r="F215" s="415" t="str">
        <f>IF(PPNE2.1!$G215="","",'[3]Formulario PPGR1'!#REF!)</f>
        <v/>
      </c>
      <c r="G215" s="416"/>
      <c r="H215" s="417" t="s">
        <v>1481</v>
      </c>
      <c r="I215" s="441" t="s">
        <v>917</v>
      </c>
      <c r="J215" s="438">
        <v>1</v>
      </c>
      <c r="K215" s="433">
        <v>290</v>
      </c>
      <c r="L215" s="433">
        <v>290</v>
      </c>
      <c r="M215" s="418" t="s">
        <v>1486</v>
      </c>
      <c r="N215" s="427" t="s">
        <v>282</v>
      </c>
    </row>
    <row r="216" spans="2:14" ht="12.75">
      <c r="B216" s="415" t="str">
        <f>IF(PPNE2.1!$G216="","",CONCATENATE(PPNE2.1!$C216,".",PPNE2.1!$D216,".",PPNE2.1!$E216,".",PPNE2.1!$F216))</f>
        <v/>
      </c>
      <c r="C216" s="415" t="str">
        <f>IF(PPNE2.1!$G216="","",'[3]Formulario PPGR1'!#REF!)</f>
        <v/>
      </c>
      <c r="D216" s="415"/>
      <c r="E216" s="415"/>
      <c r="F216" s="415" t="str">
        <f>IF(PPNE2.1!$G216="","",'[3]Formulario PPGR1'!#REF!)</f>
        <v/>
      </c>
      <c r="G216" s="416"/>
      <c r="H216" s="417" t="s">
        <v>1482</v>
      </c>
      <c r="I216" s="441" t="s">
        <v>917</v>
      </c>
      <c r="J216" s="438">
        <v>1</v>
      </c>
      <c r="K216" s="433">
        <v>1400</v>
      </c>
      <c r="L216" s="433">
        <v>1400</v>
      </c>
      <c r="M216" s="418" t="s">
        <v>1486</v>
      </c>
      <c r="N216" s="427" t="s">
        <v>282</v>
      </c>
    </row>
    <row r="217" spans="2:14" ht="12.75">
      <c r="B217" s="415" t="str">
        <f>IF(PPNE2.1!$G217="","",CONCATENATE(PPNE2.1!$C217,".",PPNE2.1!$D217,".",PPNE2.1!$E217,".",PPNE2.1!$F217))</f>
        <v/>
      </c>
      <c r="C217" s="415" t="str">
        <f>IF(PPNE2.1!$G217="","",'[3]Formulario PPGR1'!#REF!)</f>
        <v/>
      </c>
      <c r="D217" s="415"/>
      <c r="E217" s="415"/>
      <c r="F217" s="415" t="str">
        <f>IF(PPNE2.1!$G217="","",'[3]Formulario PPGR1'!#REF!)</f>
        <v/>
      </c>
      <c r="G217" s="416"/>
      <c r="H217" s="417" t="s">
        <v>1483</v>
      </c>
      <c r="I217" s="441" t="s">
        <v>917</v>
      </c>
      <c r="J217" s="438">
        <v>5</v>
      </c>
      <c r="K217" s="433">
        <v>130</v>
      </c>
      <c r="L217" s="433">
        <v>650</v>
      </c>
      <c r="M217" s="418" t="s">
        <v>1486</v>
      </c>
      <c r="N217" s="427" t="s">
        <v>282</v>
      </c>
    </row>
    <row r="218" spans="2:14" ht="12.75">
      <c r="B218" s="14" t="s">
        <v>1483</v>
      </c>
      <c r="C218" s="14" t="s">
        <v>917</v>
      </c>
      <c r="D218" s="14" t="e">
        <f>IF(PPNE2.1!$G218="","",'[3]Formulario PPGR1'!#REF!)</f>
        <v>#REF!</v>
      </c>
      <c r="E218" s="14" t="e">
        <f>IF(PPNE2.1!$G218="","",'[3]Formulario PPGR1'!#REF!)</f>
        <v>#REF!</v>
      </c>
      <c r="F218" s="14" t="e">
        <f>IF(PPNE2.1!$G218="","",'[3]Formulario PPGR1'!#REF!)</f>
        <v>#REF!</v>
      </c>
      <c r="G218" s="264" t="s">
        <v>1130</v>
      </c>
      <c r="H218" s="265" t="s">
        <v>1474</v>
      </c>
      <c r="I218" s="426" t="s">
        <v>917</v>
      </c>
      <c r="J218" s="437">
        <v>1</v>
      </c>
      <c r="K218" s="432">
        <v>60000</v>
      </c>
      <c r="L218" s="432">
        <v>60000</v>
      </c>
      <c r="M218" s="266" t="s">
        <v>444</v>
      </c>
      <c r="N218" s="426" t="s">
        <v>33</v>
      </c>
    </row>
    <row r="219" spans="2:14" ht="12.75">
      <c r="B219" s="415" t="str">
        <f>IF(PPNE2.1!$G219="","",CONCATENATE(PPNE2.1!$C219,".",PPNE2.1!$D219,".",PPNE2.1!$E219,".",PPNE2.1!$F219))</f>
        <v/>
      </c>
      <c r="C219" s="415" t="str">
        <f>IF(PPNE2.1!$G219="","",'[3]Formulario PPGR1'!#REF!)</f>
        <v/>
      </c>
      <c r="D219" s="415"/>
      <c r="E219" s="415"/>
      <c r="F219" s="415" t="str">
        <f>IF(PPNE2.1!$G219="","",'[3]Formulario PPGR1'!#REF!)</f>
        <v/>
      </c>
      <c r="G219" s="416"/>
      <c r="H219" s="417" t="s">
        <v>1475</v>
      </c>
      <c r="I219" s="441" t="s">
        <v>917</v>
      </c>
      <c r="J219" s="438">
        <v>1</v>
      </c>
      <c r="K219" s="433">
        <v>16000</v>
      </c>
      <c r="L219" s="433">
        <v>16000</v>
      </c>
      <c r="M219" s="418" t="s">
        <v>444</v>
      </c>
      <c r="N219" s="427" t="s">
        <v>33</v>
      </c>
    </row>
    <row r="220" spans="2:14" ht="12.75">
      <c r="B220" s="415" t="str">
        <f>IF(PPNE2.1!$G220="","",CONCATENATE(PPNE2.1!$C220,".",PPNE2.1!$D220,".",PPNE2.1!$E220,".",PPNE2.1!$F220))</f>
        <v/>
      </c>
      <c r="C220" s="415" t="str">
        <f>IF(PPNE2.1!$G220="","",'[3]Formulario PPGR1'!#REF!)</f>
        <v/>
      </c>
      <c r="D220" s="415"/>
      <c r="E220" s="415"/>
      <c r="F220" s="415" t="str">
        <f>IF(PPNE2.1!$G220="","",'[3]Formulario PPGR1'!#REF!)</f>
        <v/>
      </c>
      <c r="G220" s="416"/>
      <c r="H220" s="417" t="s">
        <v>1476</v>
      </c>
      <c r="I220" s="441" t="s">
        <v>1484</v>
      </c>
      <c r="J220" s="438">
        <v>1</v>
      </c>
      <c r="K220" s="433">
        <v>200</v>
      </c>
      <c r="L220" s="433">
        <v>200</v>
      </c>
      <c r="M220" s="418" t="s">
        <v>1486</v>
      </c>
      <c r="N220" s="427" t="s">
        <v>282</v>
      </c>
    </row>
    <row r="221" spans="2:14" ht="12.75">
      <c r="B221" s="415" t="str">
        <f>IF(PPNE2.1!$G221="","",CONCATENATE(PPNE2.1!$C221,".",PPNE2.1!$D221,".",PPNE2.1!$E221,".",PPNE2.1!$F221))</f>
        <v/>
      </c>
      <c r="C221" s="415" t="str">
        <f>IF(PPNE2.1!$G221="","",'[3]Formulario PPGR1'!#REF!)</f>
        <v/>
      </c>
      <c r="D221" s="415"/>
      <c r="E221" s="415"/>
      <c r="F221" s="415" t="str">
        <f>IF(PPNE2.1!$G221="","",'[3]Formulario PPGR1'!#REF!)</f>
        <v/>
      </c>
      <c r="G221" s="416"/>
      <c r="H221" s="417" t="s">
        <v>1477</v>
      </c>
      <c r="I221" s="441" t="s">
        <v>917</v>
      </c>
      <c r="J221" s="438">
        <v>1</v>
      </c>
      <c r="K221" s="433">
        <v>180</v>
      </c>
      <c r="L221" s="433">
        <v>180</v>
      </c>
      <c r="M221" s="418" t="s">
        <v>1486</v>
      </c>
      <c r="N221" s="427" t="s">
        <v>33</v>
      </c>
    </row>
    <row r="222" spans="2:14" ht="12.75">
      <c r="B222" s="415" t="str">
        <f>IF(PPNE2.1!$G222="","",CONCATENATE(PPNE2.1!$C222,".",PPNE2.1!$D222,".",PPNE2.1!$E222,".",PPNE2.1!$F222))</f>
        <v/>
      </c>
      <c r="C222" s="415" t="str">
        <f>IF(PPNE2.1!$G222="","",'[3]Formulario PPGR1'!#REF!)</f>
        <v/>
      </c>
      <c r="D222" s="415"/>
      <c r="E222" s="415"/>
      <c r="F222" s="415" t="str">
        <f>IF(PPNE2.1!$G222="","",'[3]Formulario PPGR1'!#REF!)</f>
        <v/>
      </c>
      <c r="G222" s="416"/>
      <c r="H222" s="417" t="s">
        <v>1478</v>
      </c>
      <c r="I222" s="441" t="s">
        <v>1485</v>
      </c>
      <c r="J222" s="438">
        <v>1</v>
      </c>
      <c r="K222" s="433">
        <v>12.05</v>
      </c>
      <c r="L222" s="433">
        <v>12.05</v>
      </c>
      <c r="M222" s="418" t="s">
        <v>1486</v>
      </c>
      <c r="N222" s="427" t="s">
        <v>33</v>
      </c>
    </row>
    <row r="223" spans="2:14" ht="12.75">
      <c r="B223" s="415" t="str">
        <f>IF(PPNE2.1!$G223="","",CONCATENATE(PPNE2.1!$C223,".",PPNE2.1!$D223,".",PPNE2.1!$E223,".",PPNE2.1!$F223))</f>
        <v/>
      </c>
      <c r="C223" s="415" t="str">
        <f>IF(PPNE2.1!$G223="","",'[3]Formulario PPGR1'!#REF!)</f>
        <v/>
      </c>
      <c r="D223" s="415"/>
      <c r="E223" s="415"/>
      <c r="F223" s="415" t="str">
        <f>IF(PPNE2.1!$G223="","",'[3]Formulario PPGR1'!#REF!)</f>
        <v/>
      </c>
      <c r="G223" s="416"/>
      <c r="H223" s="417" t="s">
        <v>1479</v>
      </c>
      <c r="I223" s="441" t="s">
        <v>917</v>
      </c>
      <c r="J223" s="438">
        <v>1</v>
      </c>
      <c r="K223" s="433">
        <v>0</v>
      </c>
      <c r="L223" s="433">
        <v>0</v>
      </c>
      <c r="M223" s="418"/>
      <c r="N223" s="427"/>
    </row>
    <row r="224" spans="2:14" ht="12.75">
      <c r="B224" s="415" t="str">
        <f>IF(PPNE2.1!$G224="","",CONCATENATE(PPNE2.1!$C224,".",PPNE2.1!$D224,".",PPNE2.1!$E224,".",PPNE2.1!$F224))</f>
        <v/>
      </c>
      <c r="C224" s="415" t="str">
        <f>IF(PPNE2.1!$G224="","",'[3]Formulario PPGR1'!#REF!)</f>
        <v/>
      </c>
      <c r="D224" s="415"/>
      <c r="E224" s="415"/>
      <c r="F224" s="415" t="str">
        <f>IF(PPNE2.1!$G224="","",'[3]Formulario PPGR1'!#REF!)</f>
        <v/>
      </c>
      <c r="G224" s="416"/>
      <c r="H224" s="417" t="s">
        <v>1480</v>
      </c>
      <c r="I224" s="441" t="s">
        <v>917</v>
      </c>
      <c r="J224" s="438">
        <v>1</v>
      </c>
      <c r="K224" s="433">
        <v>4500</v>
      </c>
      <c r="L224" s="433">
        <v>4500</v>
      </c>
      <c r="M224" s="418" t="s">
        <v>1487</v>
      </c>
      <c r="N224" s="427" t="s">
        <v>282</v>
      </c>
    </row>
    <row r="225" spans="2:14" ht="12.75">
      <c r="B225" s="415" t="str">
        <f>IF(PPNE2.1!$G225="","",CONCATENATE(PPNE2.1!$C225,".",PPNE2.1!$D225,".",PPNE2.1!$E225,".",PPNE2.1!$F225))</f>
        <v/>
      </c>
      <c r="C225" s="415" t="str">
        <f>IF(PPNE2.1!$G225="","",'[3]Formulario PPGR1'!#REF!)</f>
        <v/>
      </c>
      <c r="D225" s="415"/>
      <c r="E225" s="415"/>
      <c r="F225" s="415" t="str">
        <f>IF(PPNE2.1!$G225="","",'[3]Formulario PPGR1'!#REF!)</f>
        <v/>
      </c>
      <c r="G225" s="416"/>
      <c r="H225" s="417" t="s">
        <v>1481</v>
      </c>
      <c r="I225" s="441" t="s">
        <v>917</v>
      </c>
      <c r="J225" s="438">
        <v>1</v>
      </c>
      <c r="K225" s="433">
        <v>290</v>
      </c>
      <c r="L225" s="433">
        <v>290</v>
      </c>
      <c r="M225" s="418" t="s">
        <v>1486</v>
      </c>
      <c r="N225" s="427" t="s">
        <v>282</v>
      </c>
    </row>
    <row r="226" spans="2:14" ht="12.75">
      <c r="B226" s="415" t="str">
        <f>IF(PPNE2.1!$G226="","",CONCATENATE(PPNE2.1!$C226,".",PPNE2.1!$D226,".",PPNE2.1!$E226,".",PPNE2.1!$F226))</f>
        <v/>
      </c>
      <c r="C226" s="415" t="str">
        <f>IF(PPNE2.1!$G226="","",'[3]Formulario PPGR1'!#REF!)</f>
        <v/>
      </c>
      <c r="D226" s="415"/>
      <c r="E226" s="415"/>
      <c r="F226" s="415" t="str">
        <f>IF(PPNE2.1!$G226="","",'[3]Formulario PPGR1'!#REF!)</f>
        <v/>
      </c>
      <c r="G226" s="416"/>
      <c r="H226" s="417" t="s">
        <v>1482</v>
      </c>
      <c r="I226" s="441" t="s">
        <v>917</v>
      </c>
      <c r="J226" s="438">
        <v>1</v>
      </c>
      <c r="K226" s="433">
        <v>1400</v>
      </c>
      <c r="L226" s="433">
        <v>1400</v>
      </c>
      <c r="M226" s="418" t="s">
        <v>1486</v>
      </c>
      <c r="N226" s="427" t="s">
        <v>282</v>
      </c>
    </row>
    <row r="227" spans="2:14" ht="12.75">
      <c r="B227" s="14" t="str">
        <f>IF(PPNE2.1!$G227="","",CONCATENATE(PPNE2.1!$C227,".",PPNE2.1!$D227,".",PPNE2.1!$E227,".",PPNE2.1!$F227))</f>
        <v/>
      </c>
      <c r="C227" s="14" t="str">
        <f>IF(PPNE2.1!$G227="","",'[3]Formulario PPGR1'!#REF!)</f>
        <v/>
      </c>
      <c r="D227" s="14"/>
      <c r="E227" s="14"/>
      <c r="F227" s="14" t="str">
        <f>IF(PPNE2.1!$G227="","",'[3]Formulario PPGR1'!#REF!)</f>
        <v/>
      </c>
      <c r="G227" s="264"/>
      <c r="H227" s="265" t="s">
        <v>1483</v>
      </c>
      <c r="I227" s="426" t="s">
        <v>917</v>
      </c>
      <c r="J227" s="437">
        <v>5</v>
      </c>
      <c r="K227" s="432">
        <v>130</v>
      </c>
      <c r="L227" s="432">
        <v>650</v>
      </c>
      <c r="M227" s="266" t="s">
        <v>1486</v>
      </c>
      <c r="N227" s="426" t="s">
        <v>282</v>
      </c>
    </row>
    <row r="228" spans="2:14" ht="12.75">
      <c r="B228" s="14" t="e">
        <f>IF(PPNE2.1!$G228="","",CONCATENATE(PPNE2.1!$C228,".",PPNE2.1!$D228,".",PPNE2.1!$E228,".",PPNE2.1!$F228))</f>
        <v>#REF!</v>
      </c>
      <c r="C228" s="14" t="e">
        <f>IF(PPNE2.1!$G228="","",'[3]Formulario PPGR1'!#REF!)</f>
        <v>#REF!</v>
      </c>
      <c r="D228" s="14" t="e">
        <f>IF(PPNE2.1!$G228="","",'[3]Formulario PPGR1'!#REF!)</f>
        <v>#REF!</v>
      </c>
      <c r="E228" s="14" t="e">
        <f>IF(PPNE2.1!$G228="","",'[3]Formulario PPGR1'!#REF!)</f>
        <v>#REF!</v>
      </c>
      <c r="F228" s="14" t="e">
        <f>IF(PPNE2.1!$G228="","",'[3]Formulario PPGR1'!#REF!)</f>
        <v>#REF!</v>
      </c>
      <c r="G228" s="264" t="s">
        <v>1132</v>
      </c>
      <c r="H228" s="265" t="s">
        <v>1474</v>
      </c>
      <c r="I228" s="426" t="s">
        <v>917</v>
      </c>
      <c r="J228" s="437">
        <v>1</v>
      </c>
      <c r="K228" s="432">
        <v>60000</v>
      </c>
      <c r="L228" s="432">
        <v>60000</v>
      </c>
      <c r="M228" s="266" t="s">
        <v>444</v>
      </c>
      <c r="N228" s="426" t="s">
        <v>33</v>
      </c>
    </row>
    <row r="229" spans="2:14" ht="12.75">
      <c r="B229" s="415" t="str">
        <f>IF(PPNE2.1!$G229="","",CONCATENATE(PPNE2.1!$C229,".",PPNE2.1!$D229,".",PPNE2.1!$E229,".",PPNE2.1!$F229))</f>
        <v/>
      </c>
      <c r="C229" s="415" t="str">
        <f>IF(PPNE2.1!$G229="","",'[3]Formulario PPGR1'!#REF!)</f>
        <v/>
      </c>
      <c r="D229" s="415"/>
      <c r="E229" s="415"/>
      <c r="F229" s="415" t="str">
        <f>IF(PPNE2.1!$G229="","",'[3]Formulario PPGR1'!#REF!)</f>
        <v/>
      </c>
      <c r="G229" s="416"/>
      <c r="H229" s="417" t="s">
        <v>1475</v>
      </c>
      <c r="I229" s="441" t="s">
        <v>917</v>
      </c>
      <c r="J229" s="438">
        <v>1</v>
      </c>
      <c r="K229" s="433">
        <v>16000</v>
      </c>
      <c r="L229" s="433">
        <v>16000</v>
      </c>
      <c r="M229" s="418" t="s">
        <v>444</v>
      </c>
      <c r="N229" s="427" t="s">
        <v>33</v>
      </c>
    </row>
    <row r="230" spans="2:14" ht="12.75">
      <c r="B230" s="415" t="str">
        <f>IF(PPNE2.1!$G230="","",CONCATENATE(PPNE2.1!$C230,".",PPNE2.1!$D230,".",PPNE2.1!$E230,".",PPNE2.1!$F230))</f>
        <v/>
      </c>
      <c r="C230" s="415" t="str">
        <f>IF(PPNE2.1!$G230="","",'[3]Formulario PPGR1'!#REF!)</f>
        <v/>
      </c>
      <c r="D230" s="415"/>
      <c r="E230" s="415"/>
      <c r="F230" s="415" t="str">
        <f>IF(PPNE2.1!$G230="","",'[3]Formulario PPGR1'!#REF!)</f>
        <v/>
      </c>
      <c r="G230" s="416"/>
      <c r="H230" s="417" t="s">
        <v>1476</v>
      </c>
      <c r="I230" s="441" t="s">
        <v>1484</v>
      </c>
      <c r="J230" s="438">
        <v>1</v>
      </c>
      <c r="K230" s="433">
        <v>200</v>
      </c>
      <c r="L230" s="433">
        <v>200</v>
      </c>
      <c r="M230" s="418" t="s">
        <v>1486</v>
      </c>
      <c r="N230" s="427" t="s">
        <v>282</v>
      </c>
    </row>
    <row r="231" spans="2:14" ht="12.75">
      <c r="B231" s="415" t="str">
        <f>IF(PPNE2.1!$G231="","",CONCATENATE(PPNE2.1!$C231,".",PPNE2.1!$D231,".",PPNE2.1!$E231,".",PPNE2.1!$F231))</f>
        <v/>
      </c>
      <c r="C231" s="415" t="str">
        <f>IF(PPNE2.1!$G231="","",'[3]Formulario PPGR1'!#REF!)</f>
        <v/>
      </c>
      <c r="D231" s="415"/>
      <c r="E231" s="415"/>
      <c r="F231" s="415" t="str">
        <f>IF(PPNE2.1!$G231="","",'[3]Formulario PPGR1'!#REF!)</f>
        <v/>
      </c>
      <c r="G231" s="416"/>
      <c r="H231" s="417" t="s">
        <v>1477</v>
      </c>
      <c r="I231" s="441" t="s">
        <v>917</v>
      </c>
      <c r="J231" s="438">
        <v>1</v>
      </c>
      <c r="K231" s="433">
        <v>180</v>
      </c>
      <c r="L231" s="433">
        <v>180</v>
      </c>
      <c r="M231" s="418" t="s">
        <v>1486</v>
      </c>
      <c r="N231" s="427" t="s">
        <v>33</v>
      </c>
    </row>
    <row r="232" spans="2:14" ht="12.75">
      <c r="B232" s="415" t="str">
        <f>IF(PPNE2.1!$G232="","",CONCATENATE(PPNE2.1!$C232,".",PPNE2.1!$D232,".",PPNE2.1!$E232,".",PPNE2.1!$F232))</f>
        <v/>
      </c>
      <c r="C232" s="415" t="str">
        <f>IF(PPNE2.1!$G232="","",'[3]Formulario PPGR1'!#REF!)</f>
        <v/>
      </c>
      <c r="D232" s="415"/>
      <c r="E232" s="415"/>
      <c r="F232" s="415" t="str">
        <f>IF(PPNE2.1!$G232="","",'[3]Formulario PPGR1'!#REF!)</f>
        <v/>
      </c>
      <c r="G232" s="416"/>
      <c r="H232" s="417" t="s">
        <v>1478</v>
      </c>
      <c r="I232" s="441" t="s">
        <v>1485</v>
      </c>
      <c r="J232" s="438">
        <v>1</v>
      </c>
      <c r="K232" s="433">
        <v>12.05</v>
      </c>
      <c r="L232" s="433">
        <v>12.05</v>
      </c>
      <c r="M232" s="418" t="s">
        <v>1486</v>
      </c>
      <c r="N232" s="427" t="s">
        <v>33</v>
      </c>
    </row>
    <row r="233" spans="2:14" ht="12.75">
      <c r="B233" s="415" t="str">
        <f>IF(PPNE2.1!$G233="","",CONCATENATE(PPNE2.1!$C233,".",PPNE2.1!$D233,".",PPNE2.1!$E233,".",PPNE2.1!$F233))</f>
        <v/>
      </c>
      <c r="C233" s="415" t="str">
        <f>IF(PPNE2.1!$G233="","",'[3]Formulario PPGR1'!#REF!)</f>
        <v/>
      </c>
      <c r="D233" s="415"/>
      <c r="E233" s="415"/>
      <c r="F233" s="415" t="str">
        <f>IF(PPNE2.1!$G233="","",'[3]Formulario PPGR1'!#REF!)</f>
        <v/>
      </c>
      <c r="G233" s="416"/>
      <c r="H233" s="417" t="s">
        <v>1479</v>
      </c>
      <c r="I233" s="441" t="s">
        <v>917</v>
      </c>
      <c r="J233" s="438">
        <v>1</v>
      </c>
      <c r="K233" s="433">
        <v>0</v>
      </c>
      <c r="L233" s="433">
        <v>0</v>
      </c>
      <c r="M233" s="418"/>
      <c r="N233" s="427"/>
    </row>
    <row r="234" spans="2:14" ht="12.75">
      <c r="B234" s="415" t="str">
        <f>IF(PPNE2.1!$G234="","",CONCATENATE(PPNE2.1!$C234,".",PPNE2.1!$D234,".",PPNE2.1!$E234,".",PPNE2.1!$F234))</f>
        <v/>
      </c>
      <c r="C234" s="415" t="str">
        <f>IF(PPNE2.1!$G234="","",'[3]Formulario PPGR1'!#REF!)</f>
        <v/>
      </c>
      <c r="D234" s="415"/>
      <c r="E234" s="415"/>
      <c r="F234" s="415" t="str">
        <f>IF(PPNE2.1!$G234="","",'[3]Formulario PPGR1'!#REF!)</f>
        <v/>
      </c>
      <c r="G234" s="416"/>
      <c r="H234" s="417" t="s">
        <v>1480</v>
      </c>
      <c r="I234" s="441" t="s">
        <v>917</v>
      </c>
      <c r="J234" s="438">
        <v>1</v>
      </c>
      <c r="K234" s="433">
        <v>4500</v>
      </c>
      <c r="L234" s="433">
        <v>4500</v>
      </c>
      <c r="M234" s="418" t="s">
        <v>1487</v>
      </c>
      <c r="N234" s="427" t="s">
        <v>282</v>
      </c>
    </row>
    <row r="235" spans="2:14" ht="12.75">
      <c r="B235" s="415" t="str">
        <f>IF(PPNE2.1!$G235="","",CONCATENATE(PPNE2.1!$C235,".",PPNE2.1!$D235,".",PPNE2.1!$E235,".",PPNE2.1!$F235))</f>
        <v/>
      </c>
      <c r="C235" s="415" t="str">
        <f>IF(PPNE2.1!$G235="","",'[3]Formulario PPGR1'!#REF!)</f>
        <v/>
      </c>
      <c r="D235" s="415"/>
      <c r="E235" s="415"/>
      <c r="F235" s="415" t="str">
        <f>IF(PPNE2.1!$G235="","",'[3]Formulario PPGR1'!#REF!)</f>
        <v/>
      </c>
      <c r="G235" s="416"/>
      <c r="H235" s="417" t="s">
        <v>1481</v>
      </c>
      <c r="I235" s="441" t="s">
        <v>917</v>
      </c>
      <c r="J235" s="438">
        <v>1</v>
      </c>
      <c r="K235" s="433">
        <v>290</v>
      </c>
      <c r="L235" s="433">
        <v>290</v>
      </c>
      <c r="M235" s="418" t="s">
        <v>1486</v>
      </c>
      <c r="N235" s="427" t="s">
        <v>282</v>
      </c>
    </row>
    <row r="236" spans="2:14" ht="12.75">
      <c r="B236" s="415" t="str">
        <f>IF(PPNE2.1!$G236="","",CONCATENATE(PPNE2.1!$C236,".",PPNE2.1!$D236,".",PPNE2.1!$E236,".",PPNE2.1!$F236))</f>
        <v/>
      </c>
      <c r="C236" s="415" t="str">
        <f>IF(PPNE2.1!$G236="","",'[3]Formulario PPGR1'!#REF!)</f>
        <v/>
      </c>
      <c r="D236" s="415"/>
      <c r="E236" s="415"/>
      <c r="F236" s="415" t="str">
        <f>IF(PPNE2.1!$G236="","",'[3]Formulario PPGR1'!#REF!)</f>
        <v/>
      </c>
      <c r="G236" s="416"/>
      <c r="H236" s="417" t="s">
        <v>1482</v>
      </c>
      <c r="I236" s="441" t="s">
        <v>917</v>
      </c>
      <c r="J236" s="438">
        <v>1</v>
      </c>
      <c r="K236" s="433">
        <v>1400</v>
      </c>
      <c r="L236" s="433">
        <v>1400</v>
      </c>
      <c r="M236" s="418" t="s">
        <v>1486</v>
      </c>
      <c r="N236" s="427" t="s">
        <v>282</v>
      </c>
    </row>
    <row r="237" spans="2:14" ht="12.75">
      <c r="B237" s="415" t="str">
        <f>IF(PPNE2.1!$G237="","",CONCATENATE(PPNE2.1!$C237,".",PPNE2.1!$D237,".",PPNE2.1!$E237,".",PPNE2.1!$F237))</f>
        <v/>
      </c>
      <c r="C237" s="415" t="str">
        <f>IF(PPNE2.1!$G237="","",'[3]Formulario PPGR1'!#REF!)</f>
        <v/>
      </c>
      <c r="D237" s="415"/>
      <c r="E237" s="415"/>
      <c r="F237" s="415" t="str">
        <f>IF(PPNE2.1!$G237="","",'[3]Formulario PPGR1'!#REF!)</f>
        <v/>
      </c>
      <c r="G237" s="416"/>
      <c r="H237" s="417" t="s">
        <v>1483</v>
      </c>
      <c r="I237" s="441" t="s">
        <v>917</v>
      </c>
      <c r="J237" s="438">
        <v>5</v>
      </c>
      <c r="K237" s="433">
        <v>130</v>
      </c>
      <c r="L237" s="433">
        <v>650</v>
      </c>
      <c r="M237" s="418" t="s">
        <v>1486</v>
      </c>
      <c r="N237" s="427" t="s">
        <v>282</v>
      </c>
    </row>
    <row r="238" spans="2:14" ht="12.75">
      <c r="B238" s="14" t="e">
        <f>IF(PPNE2.1!$G238="","",CONCATENATE(PPNE2.1!$C238,".",PPNE2.1!$D238,".",PPNE2.1!$E238,".",PPNE2.1!$F238))</f>
        <v>#REF!</v>
      </c>
      <c r="C238" s="14" t="e">
        <f>IF(PPNE2.1!$G238="","",'[3]Formulario PPGR1'!#REF!)</f>
        <v>#REF!</v>
      </c>
      <c r="D238" s="14" t="e">
        <f>IF(PPNE2.1!$G238="","",'[3]Formulario PPGR1'!#REF!)</f>
        <v>#REF!</v>
      </c>
      <c r="E238" s="14" t="e">
        <f>IF(PPNE2.1!$G238="","",'[3]Formulario PPGR1'!#REF!)</f>
        <v>#REF!</v>
      </c>
      <c r="F238" s="14" t="e">
        <f>IF(PPNE2.1!$G238="","",'[3]Formulario PPGR1'!#REF!)</f>
        <v>#REF!</v>
      </c>
      <c r="G238" s="264" t="s">
        <v>1133</v>
      </c>
      <c r="H238" s="265" t="s">
        <v>1474</v>
      </c>
      <c r="I238" s="426" t="s">
        <v>917</v>
      </c>
      <c r="J238" s="437">
        <v>1</v>
      </c>
      <c r="K238" s="432">
        <v>60000</v>
      </c>
      <c r="L238" s="432">
        <v>60000</v>
      </c>
      <c r="M238" s="266" t="s">
        <v>444</v>
      </c>
      <c r="N238" s="426" t="s">
        <v>33</v>
      </c>
    </row>
    <row r="239" spans="2:14" ht="12.75">
      <c r="B239" s="415" t="str">
        <f>IF(PPNE2.1!$G239="","",CONCATENATE(PPNE2.1!$C239,".",PPNE2.1!$D239,".",PPNE2.1!$E239,".",PPNE2.1!$F239))</f>
        <v/>
      </c>
      <c r="C239" s="415" t="str">
        <f>IF(PPNE2.1!$G239="","",'[3]Formulario PPGR1'!#REF!)</f>
        <v/>
      </c>
      <c r="D239" s="415"/>
      <c r="E239" s="415"/>
      <c r="F239" s="415" t="str">
        <f>IF(PPNE2.1!$G239="","",'[3]Formulario PPGR1'!#REF!)</f>
        <v/>
      </c>
      <c r="G239" s="416"/>
      <c r="H239" s="417" t="s">
        <v>1475</v>
      </c>
      <c r="I239" s="441" t="s">
        <v>917</v>
      </c>
      <c r="J239" s="438">
        <v>1</v>
      </c>
      <c r="K239" s="433">
        <v>16000</v>
      </c>
      <c r="L239" s="433">
        <v>16000</v>
      </c>
      <c r="M239" s="418" t="s">
        <v>444</v>
      </c>
      <c r="N239" s="427" t="s">
        <v>33</v>
      </c>
    </row>
    <row r="240" spans="2:14" ht="12.75">
      <c r="B240" s="415" t="str">
        <f>IF(PPNE2.1!$G240="","",CONCATENATE(PPNE2.1!$C240,".",PPNE2.1!$D240,".",PPNE2.1!$E240,".",PPNE2.1!$F240))</f>
        <v/>
      </c>
      <c r="C240" s="415" t="str">
        <f>IF(PPNE2.1!$G240="","",'[3]Formulario PPGR1'!#REF!)</f>
        <v/>
      </c>
      <c r="D240" s="415"/>
      <c r="E240" s="415"/>
      <c r="F240" s="415" t="str">
        <f>IF(PPNE2.1!$G240="","",'[3]Formulario PPGR1'!#REF!)</f>
        <v/>
      </c>
      <c r="G240" s="416"/>
      <c r="H240" s="417" t="s">
        <v>1476</v>
      </c>
      <c r="I240" s="441" t="s">
        <v>1484</v>
      </c>
      <c r="J240" s="438">
        <v>1</v>
      </c>
      <c r="K240" s="433">
        <v>200</v>
      </c>
      <c r="L240" s="433">
        <v>200</v>
      </c>
      <c r="M240" s="418" t="s">
        <v>1486</v>
      </c>
      <c r="N240" s="427" t="s">
        <v>282</v>
      </c>
    </row>
    <row r="241" spans="2:14" ht="12.75">
      <c r="B241" s="415" t="str">
        <f>IF(PPNE2.1!$G241="","",CONCATENATE(PPNE2.1!$C241,".",PPNE2.1!$D241,".",PPNE2.1!$E241,".",PPNE2.1!$F241))</f>
        <v/>
      </c>
      <c r="C241" s="415" t="str">
        <f>IF(PPNE2.1!$G241="","",'[3]Formulario PPGR1'!#REF!)</f>
        <v/>
      </c>
      <c r="D241" s="415"/>
      <c r="E241" s="415"/>
      <c r="F241" s="415" t="str">
        <f>IF(PPNE2.1!$G241="","",'[3]Formulario PPGR1'!#REF!)</f>
        <v/>
      </c>
      <c r="G241" s="416"/>
      <c r="H241" s="417" t="s">
        <v>1477</v>
      </c>
      <c r="I241" s="441" t="s">
        <v>917</v>
      </c>
      <c r="J241" s="438">
        <v>1</v>
      </c>
      <c r="K241" s="433">
        <v>180</v>
      </c>
      <c r="L241" s="433">
        <v>180</v>
      </c>
      <c r="M241" s="418" t="s">
        <v>1486</v>
      </c>
      <c r="N241" s="427" t="s">
        <v>33</v>
      </c>
    </row>
    <row r="242" spans="2:14" ht="12.75">
      <c r="B242" s="415" t="str">
        <f>IF(PPNE2.1!$G242="","",CONCATENATE(PPNE2.1!$C242,".",PPNE2.1!$D242,".",PPNE2.1!$E242,".",PPNE2.1!$F242))</f>
        <v/>
      </c>
      <c r="C242" s="415" t="str">
        <f>IF(PPNE2.1!$G242="","",'[3]Formulario PPGR1'!#REF!)</f>
        <v/>
      </c>
      <c r="D242" s="415"/>
      <c r="E242" s="415"/>
      <c r="F242" s="415" t="str">
        <f>IF(PPNE2.1!$G242="","",'[3]Formulario PPGR1'!#REF!)</f>
        <v/>
      </c>
      <c r="G242" s="416"/>
      <c r="H242" s="417" t="s">
        <v>1478</v>
      </c>
      <c r="I242" s="441" t="s">
        <v>1485</v>
      </c>
      <c r="J242" s="438">
        <v>1</v>
      </c>
      <c r="K242" s="433">
        <v>12.05</v>
      </c>
      <c r="L242" s="433">
        <v>12.05</v>
      </c>
      <c r="M242" s="418" t="s">
        <v>1486</v>
      </c>
      <c r="N242" s="427" t="s">
        <v>33</v>
      </c>
    </row>
    <row r="243" spans="2:14" ht="12.75">
      <c r="B243" s="415" t="str">
        <f>IF(PPNE2.1!$G243="","",CONCATENATE(PPNE2.1!$C243,".",PPNE2.1!$D243,".",PPNE2.1!$E243,".",PPNE2.1!$F243))</f>
        <v/>
      </c>
      <c r="C243" s="415" t="str">
        <f>IF(PPNE2.1!$G243="","",'[3]Formulario PPGR1'!#REF!)</f>
        <v/>
      </c>
      <c r="D243" s="415"/>
      <c r="E243" s="415"/>
      <c r="F243" s="415" t="str">
        <f>IF(PPNE2.1!$G243="","",'[3]Formulario PPGR1'!#REF!)</f>
        <v/>
      </c>
      <c r="G243" s="416"/>
      <c r="H243" s="417" t="s">
        <v>1479</v>
      </c>
      <c r="I243" s="441" t="s">
        <v>917</v>
      </c>
      <c r="J243" s="438">
        <v>1</v>
      </c>
      <c r="K243" s="433">
        <v>0</v>
      </c>
      <c r="L243" s="433">
        <v>0</v>
      </c>
      <c r="M243" s="418"/>
      <c r="N243" s="427"/>
    </row>
    <row r="244" spans="2:14" ht="12.75">
      <c r="B244" s="415" t="str">
        <f>IF(PPNE2.1!$G244="","",CONCATENATE(PPNE2.1!$C244,".",PPNE2.1!$D244,".",PPNE2.1!$E244,".",PPNE2.1!$F244))</f>
        <v/>
      </c>
      <c r="C244" s="415" t="str">
        <f>IF(PPNE2.1!$G244="","",'[3]Formulario PPGR1'!#REF!)</f>
        <v/>
      </c>
      <c r="D244" s="415"/>
      <c r="E244" s="415"/>
      <c r="F244" s="415" t="str">
        <f>IF(PPNE2.1!$G244="","",'[3]Formulario PPGR1'!#REF!)</f>
        <v/>
      </c>
      <c r="G244" s="416"/>
      <c r="H244" s="417" t="s">
        <v>1480</v>
      </c>
      <c r="I244" s="441" t="s">
        <v>917</v>
      </c>
      <c r="J244" s="438">
        <v>1</v>
      </c>
      <c r="K244" s="433">
        <v>4500</v>
      </c>
      <c r="L244" s="433">
        <v>4500</v>
      </c>
      <c r="M244" s="418" t="s">
        <v>1487</v>
      </c>
      <c r="N244" s="427" t="s">
        <v>282</v>
      </c>
    </row>
    <row r="245" spans="2:14" ht="12.75">
      <c r="B245" s="415" t="str">
        <f>IF(PPNE2.1!$G245="","",CONCATENATE(PPNE2.1!$C245,".",PPNE2.1!$D245,".",PPNE2.1!$E245,".",PPNE2.1!$F245))</f>
        <v/>
      </c>
      <c r="C245" s="415" t="str">
        <f>IF(PPNE2.1!$G245="","",'[3]Formulario PPGR1'!#REF!)</f>
        <v/>
      </c>
      <c r="D245" s="415"/>
      <c r="E245" s="415"/>
      <c r="F245" s="415" t="str">
        <f>IF(PPNE2.1!$G245="","",'[3]Formulario PPGR1'!#REF!)</f>
        <v/>
      </c>
      <c r="G245" s="416"/>
      <c r="H245" s="417" t="s">
        <v>1481</v>
      </c>
      <c r="I245" s="441" t="s">
        <v>917</v>
      </c>
      <c r="J245" s="438">
        <v>1</v>
      </c>
      <c r="K245" s="433">
        <v>290</v>
      </c>
      <c r="L245" s="433">
        <v>290</v>
      </c>
      <c r="M245" s="418" t="s">
        <v>1486</v>
      </c>
      <c r="N245" s="427" t="s">
        <v>282</v>
      </c>
    </row>
    <row r="246" spans="2:14" ht="12.75">
      <c r="B246" s="415" t="str">
        <f>IF(PPNE2.1!$G246="","",CONCATENATE(PPNE2.1!$C246,".",PPNE2.1!$D246,".",PPNE2.1!$E246,".",PPNE2.1!$F246))</f>
        <v/>
      </c>
      <c r="C246" s="415" t="str">
        <f>IF(PPNE2.1!$G246="","",'[3]Formulario PPGR1'!#REF!)</f>
        <v/>
      </c>
      <c r="D246" s="415"/>
      <c r="E246" s="415"/>
      <c r="F246" s="415" t="str">
        <f>IF(PPNE2.1!$G246="","",'[3]Formulario PPGR1'!#REF!)</f>
        <v/>
      </c>
      <c r="G246" s="416"/>
      <c r="H246" s="417" t="s">
        <v>1482</v>
      </c>
      <c r="I246" s="441" t="s">
        <v>917</v>
      </c>
      <c r="J246" s="438">
        <v>1</v>
      </c>
      <c r="K246" s="433">
        <v>1400</v>
      </c>
      <c r="L246" s="433">
        <v>1400</v>
      </c>
      <c r="M246" s="418" t="s">
        <v>1486</v>
      </c>
      <c r="N246" s="427" t="s">
        <v>282</v>
      </c>
    </row>
    <row r="247" spans="2:14" ht="12.75">
      <c r="B247" s="415" t="str">
        <f>IF(PPNE2.1!$G247="","",CONCATENATE(PPNE2.1!$C247,".",PPNE2.1!$D247,".",PPNE2.1!$E247,".",PPNE2.1!$F247))</f>
        <v/>
      </c>
      <c r="C247" s="415" t="str">
        <f>IF(PPNE2.1!$G247="","",'[3]Formulario PPGR1'!#REF!)</f>
        <v/>
      </c>
      <c r="D247" s="415"/>
      <c r="E247" s="415"/>
      <c r="F247" s="415" t="str">
        <f>IF(PPNE2.1!$G247="","",'[3]Formulario PPGR1'!#REF!)</f>
        <v/>
      </c>
      <c r="G247" s="416"/>
      <c r="H247" s="417" t="s">
        <v>1483</v>
      </c>
      <c r="I247" s="441" t="s">
        <v>917</v>
      </c>
      <c r="J247" s="438">
        <v>5</v>
      </c>
      <c r="K247" s="433">
        <v>130</v>
      </c>
      <c r="L247" s="433">
        <v>650</v>
      </c>
      <c r="M247" s="418" t="s">
        <v>1486</v>
      </c>
      <c r="N247" s="427" t="s">
        <v>282</v>
      </c>
    </row>
    <row r="248" spans="2:14" ht="12.75">
      <c r="B248" s="14" t="e">
        <f>IF(PPNE2.1!$G248="","",CONCATENATE(PPNE2.1!$C248,".",PPNE2.1!$D248,".",PPNE2.1!$E248,".",PPNE2.1!$F248))</f>
        <v>#REF!</v>
      </c>
      <c r="C248" s="14" t="e">
        <f>IF(PPNE2.1!$G248="","",'[3]Formulario PPGR1'!#REF!)</f>
        <v>#REF!</v>
      </c>
      <c r="D248" s="14" t="e">
        <f>IF(PPNE2.1!$G248="","",'[3]Formulario PPGR1'!#REF!)</f>
        <v>#REF!</v>
      </c>
      <c r="E248" s="14" t="e">
        <f>IF(PPNE2.1!$G248="","",'[3]Formulario PPGR1'!#REF!)</f>
        <v>#REF!</v>
      </c>
      <c r="F248" s="14" t="e">
        <f>IF(PPNE2.1!$G248="","",'[3]Formulario PPGR1'!#REF!)</f>
        <v>#REF!</v>
      </c>
      <c r="G248" s="264" t="s">
        <v>1134</v>
      </c>
      <c r="H248" s="265" t="s">
        <v>1474</v>
      </c>
      <c r="I248" s="426" t="s">
        <v>917</v>
      </c>
      <c r="J248" s="437">
        <v>1</v>
      </c>
      <c r="K248" s="432">
        <v>60000</v>
      </c>
      <c r="L248" s="432">
        <v>60000</v>
      </c>
      <c r="M248" s="266" t="s">
        <v>444</v>
      </c>
      <c r="N248" s="426" t="s">
        <v>33</v>
      </c>
    </row>
    <row r="249" spans="2:14" ht="12.75">
      <c r="B249" s="415" t="str">
        <f>IF(PPNE2.1!$G249="","",CONCATENATE(PPNE2.1!$C249,".",PPNE2.1!$D249,".",PPNE2.1!$E249,".",PPNE2.1!$F249))</f>
        <v/>
      </c>
      <c r="C249" s="415" t="str">
        <f>IF(PPNE2.1!$G249="","",'[3]Formulario PPGR1'!#REF!)</f>
        <v/>
      </c>
      <c r="D249" s="415"/>
      <c r="E249" s="415"/>
      <c r="F249" s="415" t="str">
        <f>IF(PPNE2.1!$G249="","",'[3]Formulario PPGR1'!#REF!)</f>
        <v/>
      </c>
      <c r="G249" s="416"/>
      <c r="H249" s="417" t="s">
        <v>1475</v>
      </c>
      <c r="I249" s="441" t="s">
        <v>917</v>
      </c>
      <c r="J249" s="438">
        <v>1</v>
      </c>
      <c r="K249" s="433">
        <v>16000</v>
      </c>
      <c r="L249" s="433">
        <v>16000</v>
      </c>
      <c r="M249" s="418" t="s">
        <v>444</v>
      </c>
      <c r="N249" s="427" t="s">
        <v>33</v>
      </c>
    </row>
    <row r="250" spans="2:14" ht="12.75">
      <c r="B250" s="415" t="str">
        <f>IF(PPNE2.1!$G250="","",CONCATENATE(PPNE2.1!$C250,".",PPNE2.1!$D250,".",PPNE2.1!$E250,".",PPNE2.1!$F250))</f>
        <v/>
      </c>
      <c r="C250" s="415" t="str">
        <f>IF(PPNE2.1!$G250="","",'[3]Formulario PPGR1'!#REF!)</f>
        <v/>
      </c>
      <c r="D250" s="415"/>
      <c r="E250" s="415"/>
      <c r="F250" s="415" t="str">
        <f>IF(PPNE2.1!$G250="","",'[3]Formulario PPGR1'!#REF!)</f>
        <v/>
      </c>
      <c r="G250" s="416"/>
      <c r="H250" s="417" t="s">
        <v>1476</v>
      </c>
      <c r="I250" s="441" t="s">
        <v>1484</v>
      </c>
      <c r="J250" s="438">
        <v>1</v>
      </c>
      <c r="K250" s="433">
        <v>200</v>
      </c>
      <c r="L250" s="433">
        <v>200</v>
      </c>
      <c r="M250" s="418" t="s">
        <v>1486</v>
      </c>
      <c r="N250" s="427" t="s">
        <v>282</v>
      </c>
    </row>
    <row r="251" spans="2:14" ht="12.75">
      <c r="B251" s="415" t="str">
        <f>IF(PPNE2.1!$G251="","",CONCATENATE(PPNE2.1!$C251,".",PPNE2.1!$D251,".",PPNE2.1!$E251,".",PPNE2.1!$F251))</f>
        <v/>
      </c>
      <c r="C251" s="415" t="str">
        <f>IF(PPNE2.1!$G251="","",'[3]Formulario PPGR1'!#REF!)</f>
        <v/>
      </c>
      <c r="D251" s="415"/>
      <c r="E251" s="415"/>
      <c r="F251" s="415" t="str">
        <f>IF(PPNE2.1!$G251="","",'[3]Formulario PPGR1'!#REF!)</f>
        <v/>
      </c>
      <c r="G251" s="416"/>
      <c r="H251" s="417" t="s">
        <v>1477</v>
      </c>
      <c r="I251" s="441" t="s">
        <v>917</v>
      </c>
      <c r="J251" s="438">
        <v>1</v>
      </c>
      <c r="K251" s="433">
        <v>180</v>
      </c>
      <c r="L251" s="433">
        <v>180</v>
      </c>
      <c r="M251" s="418" t="s">
        <v>1486</v>
      </c>
      <c r="N251" s="427" t="s">
        <v>33</v>
      </c>
    </row>
    <row r="252" spans="2:14" ht="12.75">
      <c r="B252" s="415" t="str">
        <f>IF(PPNE2.1!$G252="","",CONCATENATE(PPNE2.1!$C252,".",PPNE2.1!$D252,".",PPNE2.1!$E252,".",PPNE2.1!$F252))</f>
        <v/>
      </c>
      <c r="C252" s="415" t="str">
        <f>IF(PPNE2.1!$G252="","",'[3]Formulario PPGR1'!#REF!)</f>
        <v/>
      </c>
      <c r="D252" s="415"/>
      <c r="E252" s="415"/>
      <c r="F252" s="415" t="str">
        <f>IF(PPNE2.1!$G252="","",'[3]Formulario PPGR1'!#REF!)</f>
        <v/>
      </c>
      <c r="G252" s="416"/>
      <c r="H252" s="417" t="s">
        <v>1478</v>
      </c>
      <c r="I252" s="441" t="s">
        <v>1485</v>
      </c>
      <c r="J252" s="438">
        <v>1</v>
      </c>
      <c r="K252" s="433">
        <v>12.05</v>
      </c>
      <c r="L252" s="433">
        <v>12.05</v>
      </c>
      <c r="M252" s="418" t="s">
        <v>1486</v>
      </c>
      <c r="N252" s="427" t="s">
        <v>33</v>
      </c>
    </row>
    <row r="253" spans="2:14" ht="12.75">
      <c r="B253" s="415" t="str">
        <f>IF(PPNE2.1!$G253="","",CONCATENATE(PPNE2.1!$C253,".",PPNE2.1!$D253,".",PPNE2.1!$E253,".",PPNE2.1!$F253))</f>
        <v/>
      </c>
      <c r="C253" s="415" t="str">
        <f>IF(PPNE2.1!$G253="","",'[3]Formulario PPGR1'!#REF!)</f>
        <v/>
      </c>
      <c r="D253" s="415"/>
      <c r="E253" s="415"/>
      <c r="F253" s="415" t="str">
        <f>IF(PPNE2.1!$G253="","",'[3]Formulario PPGR1'!#REF!)</f>
        <v/>
      </c>
      <c r="G253" s="416"/>
      <c r="H253" s="417" t="s">
        <v>1479</v>
      </c>
      <c r="I253" s="441" t="s">
        <v>917</v>
      </c>
      <c r="J253" s="438">
        <v>1</v>
      </c>
      <c r="K253" s="433">
        <v>0</v>
      </c>
      <c r="L253" s="433">
        <v>0</v>
      </c>
      <c r="M253" s="418"/>
      <c r="N253" s="427"/>
    </row>
    <row r="254" spans="2:14" ht="12.75">
      <c r="B254" s="415" t="str">
        <f>IF(PPNE2.1!$G254="","",CONCATENATE(PPNE2.1!$C254,".",PPNE2.1!$D254,".",PPNE2.1!$E254,".",PPNE2.1!$F254))</f>
        <v/>
      </c>
      <c r="C254" s="415" t="str">
        <f>IF(PPNE2.1!$G254="","",'[3]Formulario PPGR1'!#REF!)</f>
        <v/>
      </c>
      <c r="D254" s="415"/>
      <c r="E254" s="415"/>
      <c r="F254" s="415" t="str">
        <f>IF(PPNE2.1!$G254="","",'[3]Formulario PPGR1'!#REF!)</f>
        <v/>
      </c>
      <c r="G254" s="416"/>
      <c r="H254" s="417" t="s">
        <v>1480</v>
      </c>
      <c r="I254" s="441" t="s">
        <v>917</v>
      </c>
      <c r="J254" s="438">
        <v>1</v>
      </c>
      <c r="K254" s="433">
        <v>4500</v>
      </c>
      <c r="L254" s="433">
        <v>4500</v>
      </c>
      <c r="M254" s="418" t="s">
        <v>1487</v>
      </c>
      <c r="N254" s="427" t="s">
        <v>282</v>
      </c>
    </row>
    <row r="255" spans="2:14" ht="12.75">
      <c r="B255" s="415" t="str">
        <f>IF(PPNE2.1!$G255="","",CONCATENATE(PPNE2.1!$C255,".",PPNE2.1!$D255,".",PPNE2.1!$E255,".",PPNE2.1!$F255))</f>
        <v/>
      </c>
      <c r="C255" s="415" t="str">
        <f>IF(PPNE2.1!$G255="","",'[3]Formulario PPGR1'!#REF!)</f>
        <v/>
      </c>
      <c r="D255" s="415"/>
      <c r="E255" s="415"/>
      <c r="F255" s="415" t="str">
        <f>IF(PPNE2.1!$G255="","",'[3]Formulario PPGR1'!#REF!)</f>
        <v/>
      </c>
      <c r="G255" s="416"/>
      <c r="H255" s="417" t="s">
        <v>1481</v>
      </c>
      <c r="I255" s="441" t="s">
        <v>917</v>
      </c>
      <c r="J255" s="438">
        <v>1</v>
      </c>
      <c r="K255" s="433">
        <v>290</v>
      </c>
      <c r="L255" s="433">
        <v>290</v>
      </c>
      <c r="M255" s="418" t="s">
        <v>1486</v>
      </c>
      <c r="N255" s="427" t="s">
        <v>282</v>
      </c>
    </row>
    <row r="256" spans="2:14" ht="12.75">
      <c r="B256" s="415" t="str">
        <f>IF(PPNE2.1!$G256="","",CONCATENATE(PPNE2.1!$C256,".",PPNE2.1!$D256,".",PPNE2.1!$E256,".",PPNE2.1!$F256))</f>
        <v/>
      </c>
      <c r="C256" s="415" t="str">
        <f>IF(PPNE2.1!$G256="","",'[3]Formulario PPGR1'!#REF!)</f>
        <v/>
      </c>
      <c r="D256" s="415"/>
      <c r="E256" s="415"/>
      <c r="F256" s="415" t="str">
        <f>IF(PPNE2.1!$G256="","",'[3]Formulario PPGR1'!#REF!)</f>
        <v/>
      </c>
      <c r="G256" s="416"/>
      <c r="H256" s="417" t="s">
        <v>1482</v>
      </c>
      <c r="I256" s="441" t="s">
        <v>917</v>
      </c>
      <c r="J256" s="438">
        <v>1</v>
      </c>
      <c r="K256" s="433">
        <v>1400</v>
      </c>
      <c r="L256" s="433">
        <v>1400</v>
      </c>
      <c r="M256" s="418" t="s">
        <v>1486</v>
      </c>
      <c r="N256" s="427" t="s">
        <v>282</v>
      </c>
    </row>
    <row r="257" spans="2:14" ht="12.75">
      <c r="B257" s="415" t="str">
        <f>IF(PPNE2.1!$G257="","",CONCATENATE(PPNE2.1!$C257,".",PPNE2.1!$D257,".",PPNE2.1!$E257,".",PPNE2.1!$F257))</f>
        <v/>
      </c>
      <c r="C257" s="415" t="str">
        <f>IF(PPNE2.1!$G257="","",'[3]Formulario PPGR1'!#REF!)</f>
        <v/>
      </c>
      <c r="D257" s="415"/>
      <c r="E257" s="415"/>
      <c r="F257" s="415" t="str">
        <f>IF(PPNE2.1!$G257="","",'[3]Formulario PPGR1'!#REF!)</f>
        <v/>
      </c>
      <c r="G257" s="416"/>
      <c r="H257" s="417" t="s">
        <v>1483</v>
      </c>
      <c r="I257" s="441" t="s">
        <v>917</v>
      </c>
      <c r="J257" s="438">
        <v>5</v>
      </c>
      <c r="K257" s="433">
        <v>130</v>
      </c>
      <c r="L257" s="433">
        <v>650</v>
      </c>
      <c r="M257" s="418" t="s">
        <v>1486</v>
      </c>
      <c r="N257" s="427" t="s">
        <v>282</v>
      </c>
    </row>
    <row r="258" spans="2:14" ht="12.75">
      <c r="B258" s="14" t="e">
        <f>IF(PPNE2.1!$G258="","",CONCATENATE(PPNE2.1!$C258,".",PPNE2.1!$D258,".",PPNE2.1!$E258,".",PPNE2.1!$F258))</f>
        <v>#REF!</v>
      </c>
      <c r="C258" s="14" t="e">
        <f>IF(PPNE2.1!$G258="","",'[3]Formulario PPGR1'!#REF!)</f>
        <v>#REF!</v>
      </c>
      <c r="D258" s="14" t="e">
        <f>IF(PPNE2.1!$G258="","",'[3]Formulario PPGR1'!#REF!)</f>
        <v>#REF!</v>
      </c>
      <c r="E258" s="14" t="e">
        <f>IF(PPNE2.1!$G258="","",'[3]Formulario PPGR1'!#REF!)</f>
        <v>#REF!</v>
      </c>
      <c r="F258" s="14" t="e">
        <f>IF(PPNE2.1!$G258="","",'[3]Formulario PPGR1'!#REF!)</f>
        <v>#REF!</v>
      </c>
      <c r="G258" s="264" t="s">
        <v>1135</v>
      </c>
      <c r="H258" s="265" t="s">
        <v>1474</v>
      </c>
      <c r="I258" s="426" t="s">
        <v>917</v>
      </c>
      <c r="J258" s="437">
        <v>1</v>
      </c>
      <c r="K258" s="432">
        <v>60000</v>
      </c>
      <c r="L258" s="432">
        <v>60000</v>
      </c>
      <c r="M258" s="266" t="s">
        <v>444</v>
      </c>
      <c r="N258" s="426" t="s">
        <v>33</v>
      </c>
    </row>
    <row r="259" spans="2:14" ht="12.75">
      <c r="B259" s="415" t="str">
        <f>IF(PPNE2.1!$G259="","",CONCATENATE(PPNE2.1!$C259,".",PPNE2.1!$D259,".",PPNE2.1!$E259,".",PPNE2.1!$F259))</f>
        <v/>
      </c>
      <c r="C259" s="415" t="str">
        <f>IF(PPNE2.1!$G259="","",'[3]Formulario PPGR1'!#REF!)</f>
        <v/>
      </c>
      <c r="D259" s="415"/>
      <c r="E259" s="415"/>
      <c r="F259" s="415" t="str">
        <f>IF(PPNE2.1!$G259="","",'[3]Formulario PPGR1'!#REF!)</f>
        <v/>
      </c>
      <c r="G259" s="416"/>
      <c r="H259" s="417" t="s">
        <v>1475</v>
      </c>
      <c r="I259" s="441" t="s">
        <v>917</v>
      </c>
      <c r="J259" s="438">
        <v>1</v>
      </c>
      <c r="K259" s="433">
        <v>16000</v>
      </c>
      <c r="L259" s="433">
        <v>16000</v>
      </c>
      <c r="M259" s="418" t="s">
        <v>444</v>
      </c>
      <c r="N259" s="427" t="s">
        <v>33</v>
      </c>
    </row>
    <row r="260" spans="2:14" ht="12.75">
      <c r="B260" s="415" t="str">
        <f>IF(PPNE2.1!$G260="","",CONCATENATE(PPNE2.1!$C260,".",PPNE2.1!$D260,".",PPNE2.1!$E260,".",PPNE2.1!$F260))</f>
        <v/>
      </c>
      <c r="C260" s="415" t="str">
        <f>IF(PPNE2.1!$G260="","",'[3]Formulario PPGR1'!#REF!)</f>
        <v/>
      </c>
      <c r="D260" s="415"/>
      <c r="E260" s="415"/>
      <c r="F260" s="415" t="str">
        <f>IF(PPNE2.1!$G260="","",'[3]Formulario PPGR1'!#REF!)</f>
        <v/>
      </c>
      <c r="G260" s="416"/>
      <c r="H260" s="417" t="s">
        <v>1476</v>
      </c>
      <c r="I260" s="441" t="s">
        <v>1484</v>
      </c>
      <c r="J260" s="438">
        <v>1</v>
      </c>
      <c r="K260" s="433">
        <v>200</v>
      </c>
      <c r="L260" s="433">
        <v>200</v>
      </c>
      <c r="M260" s="418" t="s">
        <v>1486</v>
      </c>
      <c r="N260" s="427" t="s">
        <v>282</v>
      </c>
    </row>
    <row r="261" spans="2:14" ht="12.75">
      <c r="B261" s="415" t="str">
        <f>IF(PPNE2.1!$G261="","",CONCATENATE(PPNE2.1!$C261,".",PPNE2.1!$D261,".",PPNE2.1!$E261,".",PPNE2.1!$F261))</f>
        <v/>
      </c>
      <c r="C261" s="415" t="str">
        <f>IF(PPNE2.1!$G261="","",'[3]Formulario PPGR1'!#REF!)</f>
        <v/>
      </c>
      <c r="D261" s="415"/>
      <c r="E261" s="415"/>
      <c r="F261" s="415" t="str">
        <f>IF(PPNE2.1!$G261="","",'[3]Formulario PPGR1'!#REF!)</f>
        <v/>
      </c>
      <c r="G261" s="416"/>
      <c r="H261" s="417" t="s">
        <v>1477</v>
      </c>
      <c r="I261" s="441" t="s">
        <v>917</v>
      </c>
      <c r="J261" s="438">
        <v>1</v>
      </c>
      <c r="K261" s="433">
        <v>180</v>
      </c>
      <c r="L261" s="433">
        <v>180</v>
      </c>
      <c r="M261" s="418" t="s">
        <v>1486</v>
      </c>
      <c r="N261" s="427" t="s">
        <v>33</v>
      </c>
    </row>
    <row r="262" spans="2:14" ht="12.75">
      <c r="B262" s="415" t="str">
        <f>IF(PPNE2.1!$G262="","",CONCATENATE(PPNE2.1!$C262,".",PPNE2.1!$D262,".",PPNE2.1!$E262,".",PPNE2.1!$F262))</f>
        <v/>
      </c>
      <c r="C262" s="415" t="str">
        <f>IF(PPNE2.1!$G262="","",'[3]Formulario PPGR1'!#REF!)</f>
        <v/>
      </c>
      <c r="D262" s="415"/>
      <c r="E262" s="415"/>
      <c r="F262" s="415" t="str">
        <f>IF(PPNE2.1!$G262="","",'[3]Formulario PPGR1'!#REF!)</f>
        <v/>
      </c>
      <c r="G262" s="416"/>
      <c r="H262" s="417" t="s">
        <v>1478</v>
      </c>
      <c r="I262" s="441" t="s">
        <v>1485</v>
      </c>
      <c r="J262" s="438">
        <v>1</v>
      </c>
      <c r="K262" s="433">
        <v>12.05</v>
      </c>
      <c r="L262" s="433">
        <v>12.05</v>
      </c>
      <c r="M262" s="418" t="s">
        <v>1486</v>
      </c>
      <c r="N262" s="427" t="s">
        <v>33</v>
      </c>
    </row>
    <row r="263" spans="2:14" ht="12.75">
      <c r="B263" s="415" t="str">
        <f>IF(PPNE2.1!$G263="","",CONCATENATE(PPNE2.1!$C263,".",PPNE2.1!$D263,".",PPNE2.1!$E263,".",PPNE2.1!$F263))</f>
        <v/>
      </c>
      <c r="C263" s="415" t="str">
        <f>IF(PPNE2.1!$G263="","",'[3]Formulario PPGR1'!#REF!)</f>
        <v/>
      </c>
      <c r="D263" s="415"/>
      <c r="E263" s="415"/>
      <c r="F263" s="415" t="str">
        <f>IF(PPNE2.1!$G263="","",'[3]Formulario PPGR1'!#REF!)</f>
        <v/>
      </c>
      <c r="G263" s="416"/>
      <c r="H263" s="417" t="s">
        <v>1479</v>
      </c>
      <c r="I263" s="441" t="s">
        <v>917</v>
      </c>
      <c r="J263" s="438">
        <v>1</v>
      </c>
      <c r="K263" s="433">
        <v>0</v>
      </c>
      <c r="L263" s="433">
        <v>0</v>
      </c>
      <c r="M263" s="418"/>
      <c r="N263" s="427"/>
    </row>
    <row r="264" spans="2:14" ht="12.75">
      <c r="B264" s="415" t="str">
        <f>IF(PPNE2.1!$G264="","",CONCATENATE(PPNE2.1!$C264,".",PPNE2.1!$D264,".",PPNE2.1!$E264,".",PPNE2.1!$F264))</f>
        <v/>
      </c>
      <c r="C264" s="415" t="str">
        <f>IF(PPNE2.1!$G264="","",'[3]Formulario PPGR1'!#REF!)</f>
        <v/>
      </c>
      <c r="D264" s="415"/>
      <c r="E264" s="415"/>
      <c r="F264" s="415" t="str">
        <f>IF(PPNE2.1!$G264="","",'[3]Formulario PPGR1'!#REF!)</f>
        <v/>
      </c>
      <c r="G264" s="416"/>
      <c r="H264" s="417" t="s">
        <v>1480</v>
      </c>
      <c r="I264" s="441" t="s">
        <v>917</v>
      </c>
      <c r="J264" s="438">
        <v>1</v>
      </c>
      <c r="K264" s="433">
        <v>4500</v>
      </c>
      <c r="L264" s="433">
        <v>4500</v>
      </c>
      <c r="M264" s="418" t="s">
        <v>1487</v>
      </c>
      <c r="N264" s="427" t="s">
        <v>282</v>
      </c>
    </row>
    <row r="265" spans="2:14" ht="12.75">
      <c r="B265" s="415" t="str">
        <f>IF(PPNE2.1!$G265="","",CONCATENATE(PPNE2.1!$C265,".",PPNE2.1!$D265,".",PPNE2.1!$E265,".",PPNE2.1!$F265))</f>
        <v/>
      </c>
      <c r="C265" s="415" t="str">
        <f>IF(PPNE2.1!$G265="","",'[3]Formulario PPGR1'!#REF!)</f>
        <v/>
      </c>
      <c r="D265" s="415"/>
      <c r="E265" s="415"/>
      <c r="F265" s="415" t="str">
        <f>IF(PPNE2.1!$G265="","",'[3]Formulario PPGR1'!#REF!)</f>
        <v/>
      </c>
      <c r="G265" s="416"/>
      <c r="H265" s="417" t="s">
        <v>1481</v>
      </c>
      <c r="I265" s="441" t="s">
        <v>917</v>
      </c>
      <c r="J265" s="438">
        <v>1</v>
      </c>
      <c r="K265" s="433">
        <v>290</v>
      </c>
      <c r="L265" s="433">
        <v>290</v>
      </c>
      <c r="M265" s="418" t="s">
        <v>1486</v>
      </c>
      <c r="N265" s="427" t="s">
        <v>282</v>
      </c>
    </row>
    <row r="266" spans="2:14" ht="12.75">
      <c r="B266" s="415" t="str">
        <f>IF(PPNE2.1!$G266="","",CONCATENATE(PPNE2.1!$C266,".",PPNE2.1!$D266,".",PPNE2.1!$E266,".",PPNE2.1!$F266))</f>
        <v/>
      </c>
      <c r="C266" s="415" t="str">
        <f>IF(PPNE2.1!$G266="","",'[3]Formulario PPGR1'!#REF!)</f>
        <v/>
      </c>
      <c r="D266" s="415"/>
      <c r="E266" s="415"/>
      <c r="F266" s="415" t="str">
        <f>IF(PPNE2.1!$G266="","",'[3]Formulario PPGR1'!#REF!)</f>
        <v/>
      </c>
      <c r="G266" s="416"/>
      <c r="H266" s="417" t="s">
        <v>1482</v>
      </c>
      <c r="I266" s="441" t="s">
        <v>917</v>
      </c>
      <c r="J266" s="438">
        <v>1</v>
      </c>
      <c r="K266" s="433">
        <v>1400</v>
      </c>
      <c r="L266" s="433">
        <v>1400</v>
      </c>
      <c r="M266" s="418" t="s">
        <v>1486</v>
      </c>
      <c r="N266" s="427" t="s">
        <v>282</v>
      </c>
    </row>
    <row r="267" spans="2:14" ht="12.75">
      <c r="B267" s="14" t="str">
        <f>IF(PPNE2.1!$G267="","",CONCATENATE(PPNE2.1!$C267,".",PPNE2.1!$D267,".",PPNE2.1!$E267,".",PPNE2.1!$F267))</f>
        <v/>
      </c>
      <c r="C267" s="14" t="str">
        <f>IF(PPNE2.1!$G267="","",'[3]Formulario PPGR1'!#REF!)</f>
        <v/>
      </c>
      <c r="D267" s="14"/>
      <c r="E267" s="14"/>
      <c r="F267" s="14" t="str">
        <f>IF(PPNE2.1!$G267="","",'[3]Formulario PPGR1'!#REF!)</f>
        <v/>
      </c>
      <c r="G267" s="264"/>
      <c r="H267" s="265" t="s">
        <v>1483</v>
      </c>
      <c r="I267" s="426" t="s">
        <v>917</v>
      </c>
      <c r="J267" s="437">
        <v>5</v>
      </c>
      <c r="K267" s="432">
        <v>130</v>
      </c>
      <c r="L267" s="432">
        <v>650</v>
      </c>
      <c r="M267" s="266" t="s">
        <v>1486</v>
      </c>
      <c r="N267" s="426" t="s">
        <v>282</v>
      </c>
    </row>
    <row r="268" spans="2:14" ht="12.75">
      <c r="B268" s="14" t="e">
        <f>IF(PPNE2.1!$G268="","",CONCATENATE(PPNE2.1!$C268,".",PPNE2.1!$D268,".",PPNE2.1!$E268,".",PPNE2.1!$F268))</f>
        <v>#REF!</v>
      </c>
      <c r="C268" s="14" t="e">
        <f>IF(PPNE2.1!$G268="","",'[3]Formulario PPGR1'!#REF!)</f>
        <v>#REF!</v>
      </c>
      <c r="D268" s="14" t="e">
        <f>IF(PPNE2.1!$G268="","",'[3]Formulario PPGR1'!#REF!)</f>
        <v>#REF!</v>
      </c>
      <c r="E268" s="14" t="e">
        <f>IF(PPNE2.1!$G268="","",'[3]Formulario PPGR1'!#REF!)</f>
        <v>#REF!</v>
      </c>
      <c r="F268" s="14" t="e">
        <f>IF(PPNE2.1!$G268="","",'[3]Formulario PPGR1'!#REF!)</f>
        <v>#REF!</v>
      </c>
      <c r="G268" s="264" t="s">
        <v>1136</v>
      </c>
      <c r="H268" s="265" t="s">
        <v>1474</v>
      </c>
      <c r="I268" s="426" t="s">
        <v>917</v>
      </c>
      <c r="J268" s="437">
        <v>1</v>
      </c>
      <c r="K268" s="432">
        <v>60000</v>
      </c>
      <c r="L268" s="432">
        <v>60000</v>
      </c>
      <c r="M268" s="266" t="s">
        <v>444</v>
      </c>
      <c r="N268" s="426" t="s">
        <v>33</v>
      </c>
    </row>
    <row r="269" spans="2:14" ht="12.75">
      <c r="B269" s="415" t="str">
        <f>IF(PPNE2.1!$G269="","",CONCATENATE(PPNE2.1!$C269,".",PPNE2.1!$D269,".",PPNE2.1!$E269,".",PPNE2.1!$F269))</f>
        <v/>
      </c>
      <c r="C269" s="415" t="str">
        <f>IF(PPNE2.1!$G269="","",'[3]Formulario PPGR1'!#REF!)</f>
        <v/>
      </c>
      <c r="D269" s="415"/>
      <c r="E269" s="415"/>
      <c r="F269" s="415" t="str">
        <f>IF(PPNE2.1!$G269="","",'[3]Formulario PPGR1'!#REF!)</f>
        <v/>
      </c>
      <c r="G269" s="416"/>
      <c r="H269" s="417" t="s">
        <v>1475</v>
      </c>
      <c r="I269" s="441" t="s">
        <v>917</v>
      </c>
      <c r="J269" s="438">
        <v>1</v>
      </c>
      <c r="K269" s="433">
        <v>16000</v>
      </c>
      <c r="L269" s="433">
        <v>16000</v>
      </c>
      <c r="M269" s="418" t="s">
        <v>444</v>
      </c>
      <c r="N269" s="427" t="s">
        <v>33</v>
      </c>
    </row>
    <row r="270" spans="2:14" ht="12.75">
      <c r="B270" s="415" t="str">
        <f>IF(PPNE2.1!$G270="","",CONCATENATE(PPNE2.1!$C270,".",PPNE2.1!$D270,".",PPNE2.1!$E270,".",PPNE2.1!$F270))</f>
        <v/>
      </c>
      <c r="C270" s="415" t="str">
        <f>IF(PPNE2.1!$G270="","",'[3]Formulario PPGR1'!#REF!)</f>
        <v/>
      </c>
      <c r="D270" s="415"/>
      <c r="E270" s="415"/>
      <c r="F270" s="415" t="str">
        <f>IF(PPNE2.1!$G270="","",'[3]Formulario PPGR1'!#REF!)</f>
        <v/>
      </c>
      <c r="G270" s="416"/>
      <c r="H270" s="417" t="s">
        <v>1476</v>
      </c>
      <c r="I270" s="441" t="s">
        <v>1484</v>
      </c>
      <c r="J270" s="438">
        <v>1</v>
      </c>
      <c r="K270" s="433">
        <v>200</v>
      </c>
      <c r="L270" s="433">
        <v>200</v>
      </c>
      <c r="M270" s="418" t="s">
        <v>1486</v>
      </c>
      <c r="N270" s="427" t="s">
        <v>282</v>
      </c>
    </row>
    <row r="271" spans="2:14" ht="12.75">
      <c r="B271" s="415" t="str">
        <f>IF(PPNE2.1!$G271="","",CONCATENATE(PPNE2.1!$C271,".",PPNE2.1!$D271,".",PPNE2.1!$E271,".",PPNE2.1!$F271))</f>
        <v/>
      </c>
      <c r="C271" s="415" t="str">
        <f>IF(PPNE2.1!$G271="","",'[3]Formulario PPGR1'!#REF!)</f>
        <v/>
      </c>
      <c r="D271" s="415"/>
      <c r="E271" s="415"/>
      <c r="F271" s="415" t="str">
        <f>IF(PPNE2.1!$G271="","",'[3]Formulario PPGR1'!#REF!)</f>
        <v/>
      </c>
      <c r="G271" s="416"/>
      <c r="H271" s="417" t="s">
        <v>1477</v>
      </c>
      <c r="I271" s="441" t="s">
        <v>917</v>
      </c>
      <c r="J271" s="438">
        <v>1</v>
      </c>
      <c r="K271" s="433">
        <v>180</v>
      </c>
      <c r="L271" s="433">
        <v>180</v>
      </c>
      <c r="M271" s="418" t="s">
        <v>1486</v>
      </c>
      <c r="N271" s="427" t="s">
        <v>33</v>
      </c>
    </row>
    <row r="272" spans="2:14" ht="12.75">
      <c r="B272" s="415" t="str">
        <f>IF(PPNE2.1!$G272="","",CONCATENATE(PPNE2.1!$C272,".",PPNE2.1!$D272,".",PPNE2.1!$E272,".",PPNE2.1!$F272))</f>
        <v/>
      </c>
      <c r="C272" s="415" t="str">
        <f>IF(PPNE2.1!$G272="","",'[3]Formulario PPGR1'!#REF!)</f>
        <v/>
      </c>
      <c r="D272" s="415"/>
      <c r="E272" s="415"/>
      <c r="F272" s="415" t="str">
        <f>IF(PPNE2.1!$G272="","",'[3]Formulario PPGR1'!#REF!)</f>
        <v/>
      </c>
      <c r="G272" s="416"/>
      <c r="H272" s="417" t="s">
        <v>1478</v>
      </c>
      <c r="I272" s="441" t="s">
        <v>1485</v>
      </c>
      <c r="J272" s="438">
        <v>1</v>
      </c>
      <c r="K272" s="433">
        <v>12.05</v>
      </c>
      <c r="L272" s="433">
        <v>12.05</v>
      </c>
      <c r="M272" s="418" t="s">
        <v>1486</v>
      </c>
      <c r="N272" s="427" t="s">
        <v>33</v>
      </c>
    </row>
    <row r="273" spans="2:14" ht="12.75">
      <c r="B273" s="415" t="str">
        <f>IF(PPNE2.1!$G273="","",CONCATENATE(PPNE2.1!$C273,".",PPNE2.1!$D273,".",PPNE2.1!$E273,".",PPNE2.1!$F273))</f>
        <v/>
      </c>
      <c r="C273" s="415" t="str">
        <f>IF(PPNE2.1!$G273="","",'[3]Formulario PPGR1'!#REF!)</f>
        <v/>
      </c>
      <c r="D273" s="415"/>
      <c r="E273" s="415"/>
      <c r="F273" s="415" t="str">
        <f>IF(PPNE2.1!$G273="","",'[3]Formulario PPGR1'!#REF!)</f>
        <v/>
      </c>
      <c r="G273" s="416"/>
      <c r="H273" s="417" t="s">
        <v>1479</v>
      </c>
      <c r="I273" s="441" t="s">
        <v>917</v>
      </c>
      <c r="J273" s="438">
        <v>1</v>
      </c>
      <c r="K273" s="433">
        <v>0</v>
      </c>
      <c r="L273" s="433">
        <v>0</v>
      </c>
      <c r="M273" s="418"/>
      <c r="N273" s="427"/>
    </row>
    <row r="274" spans="2:14" ht="12.75">
      <c r="B274" s="415" t="str">
        <f>IF(PPNE2.1!$G274="","",CONCATENATE(PPNE2.1!$C274,".",PPNE2.1!$D274,".",PPNE2.1!$E274,".",PPNE2.1!$F274))</f>
        <v/>
      </c>
      <c r="C274" s="415" t="str">
        <f>IF(PPNE2.1!$G274="","",'[3]Formulario PPGR1'!#REF!)</f>
        <v/>
      </c>
      <c r="D274" s="415"/>
      <c r="E274" s="415"/>
      <c r="F274" s="415" t="str">
        <f>IF(PPNE2.1!$G274="","",'[3]Formulario PPGR1'!#REF!)</f>
        <v/>
      </c>
      <c r="G274" s="416"/>
      <c r="H274" s="417" t="s">
        <v>1480</v>
      </c>
      <c r="I274" s="441" t="s">
        <v>917</v>
      </c>
      <c r="J274" s="438">
        <v>1</v>
      </c>
      <c r="K274" s="433">
        <v>4500</v>
      </c>
      <c r="L274" s="433">
        <v>4500</v>
      </c>
      <c r="M274" s="418" t="s">
        <v>1487</v>
      </c>
      <c r="N274" s="427" t="s">
        <v>282</v>
      </c>
    </row>
    <row r="275" spans="2:14" ht="12.75">
      <c r="B275" s="415" t="str">
        <f>IF(PPNE2.1!$G275="","",CONCATENATE(PPNE2.1!$C275,".",PPNE2.1!$D275,".",PPNE2.1!$E275,".",PPNE2.1!$F275))</f>
        <v/>
      </c>
      <c r="C275" s="415" t="str">
        <f>IF(PPNE2.1!$G275="","",'[3]Formulario PPGR1'!#REF!)</f>
        <v/>
      </c>
      <c r="D275" s="415"/>
      <c r="E275" s="415"/>
      <c r="F275" s="415" t="str">
        <f>IF(PPNE2.1!$G275="","",'[3]Formulario PPGR1'!#REF!)</f>
        <v/>
      </c>
      <c r="G275" s="416"/>
      <c r="H275" s="417" t="s">
        <v>1481</v>
      </c>
      <c r="I275" s="441" t="s">
        <v>917</v>
      </c>
      <c r="J275" s="438">
        <v>1</v>
      </c>
      <c r="K275" s="433">
        <v>290</v>
      </c>
      <c r="L275" s="433">
        <v>290</v>
      </c>
      <c r="M275" s="418" t="s">
        <v>1486</v>
      </c>
      <c r="N275" s="427" t="s">
        <v>282</v>
      </c>
    </row>
    <row r="276" spans="2:14" ht="12.75">
      <c r="B276" s="415" t="str">
        <f>IF(PPNE2.1!$G276="","",CONCATENATE(PPNE2.1!$C276,".",PPNE2.1!$D276,".",PPNE2.1!$E276,".",PPNE2.1!$F276))</f>
        <v/>
      </c>
      <c r="C276" s="415" t="str">
        <f>IF(PPNE2.1!$G276="","",'[3]Formulario PPGR1'!#REF!)</f>
        <v/>
      </c>
      <c r="D276" s="415"/>
      <c r="E276" s="415"/>
      <c r="F276" s="415" t="str">
        <f>IF(PPNE2.1!$G276="","",'[3]Formulario PPGR1'!#REF!)</f>
        <v/>
      </c>
      <c r="G276" s="416"/>
      <c r="H276" s="417" t="s">
        <v>1482</v>
      </c>
      <c r="I276" s="441" t="s">
        <v>917</v>
      </c>
      <c r="J276" s="438">
        <v>1</v>
      </c>
      <c r="K276" s="433">
        <v>1400</v>
      </c>
      <c r="L276" s="433">
        <v>1400</v>
      </c>
      <c r="M276" s="418" t="s">
        <v>1486</v>
      </c>
      <c r="N276" s="427" t="s">
        <v>282</v>
      </c>
    </row>
    <row r="277" spans="2:14" ht="12.75">
      <c r="B277" s="415" t="str">
        <f>IF(PPNE2.1!$G277="","",CONCATENATE(PPNE2.1!$C277,".",PPNE2.1!$D277,".",PPNE2.1!$E277,".",PPNE2.1!$F277))</f>
        <v/>
      </c>
      <c r="C277" s="415" t="str">
        <f>IF(PPNE2.1!$G277="","",'[3]Formulario PPGR1'!#REF!)</f>
        <v/>
      </c>
      <c r="D277" s="415"/>
      <c r="E277" s="415"/>
      <c r="F277" s="415" t="str">
        <f>IF(PPNE2.1!$G277="","",'[3]Formulario PPGR1'!#REF!)</f>
        <v/>
      </c>
      <c r="G277" s="416"/>
      <c r="H277" s="417" t="s">
        <v>1483</v>
      </c>
      <c r="I277" s="441" t="s">
        <v>917</v>
      </c>
      <c r="J277" s="438">
        <v>5</v>
      </c>
      <c r="K277" s="433">
        <v>130</v>
      </c>
      <c r="L277" s="433">
        <v>650</v>
      </c>
      <c r="M277" s="418" t="s">
        <v>1486</v>
      </c>
      <c r="N277" s="427" t="s">
        <v>282</v>
      </c>
    </row>
    <row r="278" spans="2:14" ht="12.75">
      <c r="B278" s="14" t="e">
        <f>IF(PPNE2.1!$G278="","",CONCATENATE(PPNE2.1!$C278,".",PPNE2.1!$D278,".",PPNE2.1!$E278,".",PPNE2.1!$F278))</f>
        <v>#REF!</v>
      </c>
      <c r="C278" s="14" t="e">
        <f>IF(PPNE2.1!$G278="","",'[3]Formulario PPGR1'!#REF!)</f>
        <v>#REF!</v>
      </c>
      <c r="D278" s="14" t="e">
        <f>IF(PPNE2.1!$G278="","",'[3]Formulario PPGR1'!#REF!)</f>
        <v>#REF!</v>
      </c>
      <c r="E278" s="14" t="e">
        <f>IF(PPNE2.1!$G278="","",'[3]Formulario PPGR1'!#REF!)</f>
        <v>#REF!</v>
      </c>
      <c r="F278" s="14" t="e">
        <f>IF(PPNE2.1!$G278="","",'[3]Formulario PPGR1'!#REF!)</f>
        <v>#REF!</v>
      </c>
      <c r="G278" s="264" t="s">
        <v>1466</v>
      </c>
      <c r="H278" s="265" t="s">
        <v>1474</v>
      </c>
      <c r="I278" s="426" t="s">
        <v>917</v>
      </c>
      <c r="J278" s="437">
        <v>1</v>
      </c>
      <c r="K278" s="432">
        <v>60000</v>
      </c>
      <c r="L278" s="432">
        <v>60000</v>
      </c>
      <c r="M278" s="266" t="s">
        <v>444</v>
      </c>
      <c r="N278" s="426" t="s">
        <v>33</v>
      </c>
    </row>
    <row r="279" spans="2:14" ht="12.75">
      <c r="B279" s="415" t="str">
        <f>IF(PPNE2.1!$G279="","",CONCATENATE(PPNE2.1!$C279,".",PPNE2.1!$D279,".",PPNE2.1!$E279,".",PPNE2.1!$F279))</f>
        <v/>
      </c>
      <c r="C279" s="415" t="str">
        <f>IF(PPNE2.1!$G279="","",'[3]Formulario PPGR1'!#REF!)</f>
        <v/>
      </c>
      <c r="D279" s="415"/>
      <c r="E279" s="415"/>
      <c r="F279" s="415" t="str">
        <f>IF(PPNE2.1!$G279="","",'[3]Formulario PPGR1'!#REF!)</f>
        <v/>
      </c>
      <c r="G279" s="416"/>
      <c r="H279" s="417" t="s">
        <v>1475</v>
      </c>
      <c r="I279" s="441" t="s">
        <v>917</v>
      </c>
      <c r="J279" s="438">
        <v>1</v>
      </c>
      <c r="K279" s="433">
        <v>16000</v>
      </c>
      <c r="L279" s="433">
        <v>16000</v>
      </c>
      <c r="M279" s="418" t="s">
        <v>444</v>
      </c>
      <c r="N279" s="427" t="s">
        <v>33</v>
      </c>
    </row>
    <row r="280" spans="2:14" ht="12.75">
      <c r="B280" s="415" t="str">
        <f>IF(PPNE2.1!$G280="","",CONCATENATE(PPNE2.1!$C280,".",PPNE2.1!$D280,".",PPNE2.1!$E280,".",PPNE2.1!$F280))</f>
        <v/>
      </c>
      <c r="C280" s="415" t="str">
        <f>IF(PPNE2.1!$G280="","",'[3]Formulario PPGR1'!#REF!)</f>
        <v/>
      </c>
      <c r="D280" s="415"/>
      <c r="E280" s="415"/>
      <c r="F280" s="415" t="str">
        <f>IF(PPNE2.1!$G280="","",'[3]Formulario PPGR1'!#REF!)</f>
        <v/>
      </c>
      <c r="G280" s="416"/>
      <c r="H280" s="417" t="s">
        <v>1476</v>
      </c>
      <c r="I280" s="441" t="s">
        <v>1484</v>
      </c>
      <c r="J280" s="438">
        <v>1</v>
      </c>
      <c r="K280" s="433">
        <v>200</v>
      </c>
      <c r="L280" s="433">
        <v>200</v>
      </c>
      <c r="M280" s="418" t="s">
        <v>1486</v>
      </c>
      <c r="N280" s="427" t="s">
        <v>282</v>
      </c>
    </row>
    <row r="281" spans="2:14" ht="12.75">
      <c r="B281" s="415" t="str">
        <f>IF(PPNE2.1!$G281="","",CONCATENATE(PPNE2.1!$C281,".",PPNE2.1!$D281,".",PPNE2.1!$E281,".",PPNE2.1!$F281))</f>
        <v/>
      </c>
      <c r="C281" s="415" t="str">
        <f>IF(PPNE2.1!$G281="","",'[3]Formulario PPGR1'!#REF!)</f>
        <v/>
      </c>
      <c r="D281" s="415"/>
      <c r="E281" s="415"/>
      <c r="F281" s="415" t="str">
        <f>IF(PPNE2.1!$G281="","",'[3]Formulario PPGR1'!#REF!)</f>
        <v/>
      </c>
      <c r="G281" s="416"/>
      <c r="H281" s="417" t="s">
        <v>1477</v>
      </c>
      <c r="I281" s="441" t="s">
        <v>917</v>
      </c>
      <c r="J281" s="438">
        <v>1</v>
      </c>
      <c r="K281" s="433">
        <v>180</v>
      </c>
      <c r="L281" s="433">
        <v>180</v>
      </c>
      <c r="M281" s="418" t="s">
        <v>1486</v>
      </c>
      <c r="N281" s="427" t="s">
        <v>33</v>
      </c>
    </row>
    <row r="282" spans="2:14" ht="12.75">
      <c r="B282" s="415" t="str">
        <f>IF(PPNE2.1!$G282="","",CONCATENATE(PPNE2.1!$C282,".",PPNE2.1!$D282,".",PPNE2.1!$E282,".",PPNE2.1!$F282))</f>
        <v/>
      </c>
      <c r="C282" s="415" t="str">
        <f>IF(PPNE2.1!$G282="","",'[3]Formulario PPGR1'!#REF!)</f>
        <v/>
      </c>
      <c r="D282" s="415"/>
      <c r="E282" s="415"/>
      <c r="F282" s="415" t="str">
        <f>IF(PPNE2.1!$G282="","",'[3]Formulario PPGR1'!#REF!)</f>
        <v/>
      </c>
      <c r="G282" s="416"/>
      <c r="H282" s="417" t="s">
        <v>1478</v>
      </c>
      <c r="I282" s="441" t="s">
        <v>1485</v>
      </c>
      <c r="J282" s="438">
        <v>1</v>
      </c>
      <c r="K282" s="433">
        <v>12.05</v>
      </c>
      <c r="L282" s="433">
        <v>12.05</v>
      </c>
      <c r="M282" s="418" t="s">
        <v>1486</v>
      </c>
      <c r="N282" s="427" t="s">
        <v>33</v>
      </c>
    </row>
    <row r="283" spans="2:14" ht="12.75">
      <c r="B283" s="415" t="str">
        <f>IF(PPNE2.1!$G283="","",CONCATENATE(PPNE2.1!$C283,".",PPNE2.1!$D283,".",PPNE2.1!$E283,".",PPNE2.1!$F283))</f>
        <v/>
      </c>
      <c r="C283" s="415" t="str">
        <f>IF(PPNE2.1!$G283="","",'[3]Formulario PPGR1'!#REF!)</f>
        <v/>
      </c>
      <c r="D283" s="415"/>
      <c r="E283" s="415"/>
      <c r="F283" s="415" t="str">
        <f>IF(PPNE2.1!$G283="","",'[3]Formulario PPGR1'!#REF!)</f>
        <v/>
      </c>
      <c r="G283" s="416"/>
      <c r="H283" s="417" t="s">
        <v>1479</v>
      </c>
      <c r="I283" s="441" t="s">
        <v>917</v>
      </c>
      <c r="J283" s="438">
        <v>1</v>
      </c>
      <c r="K283" s="433">
        <v>0</v>
      </c>
      <c r="L283" s="433">
        <v>0</v>
      </c>
      <c r="M283" s="418"/>
      <c r="N283" s="427"/>
    </row>
    <row r="284" spans="2:14" ht="12.75">
      <c r="B284" s="415" t="str">
        <f>IF(PPNE2.1!$G284="","",CONCATENATE(PPNE2.1!$C284,".",PPNE2.1!$D284,".",PPNE2.1!$E284,".",PPNE2.1!$F284))</f>
        <v/>
      </c>
      <c r="C284" s="415" t="str">
        <f>IF(PPNE2.1!$G284="","",'[3]Formulario PPGR1'!#REF!)</f>
        <v/>
      </c>
      <c r="D284" s="415"/>
      <c r="E284" s="415"/>
      <c r="F284" s="415" t="str">
        <f>IF(PPNE2.1!$G284="","",'[3]Formulario PPGR1'!#REF!)</f>
        <v/>
      </c>
      <c r="G284" s="416"/>
      <c r="H284" s="417" t="s">
        <v>1480</v>
      </c>
      <c r="I284" s="441" t="s">
        <v>917</v>
      </c>
      <c r="J284" s="438">
        <v>1</v>
      </c>
      <c r="K284" s="433">
        <v>4500</v>
      </c>
      <c r="L284" s="433">
        <v>4500</v>
      </c>
      <c r="M284" s="418" t="s">
        <v>1487</v>
      </c>
      <c r="N284" s="427" t="s">
        <v>282</v>
      </c>
    </row>
    <row r="285" spans="2:14" ht="12.75">
      <c r="B285" s="415" t="str">
        <f>IF(PPNE2.1!$G285="","",CONCATENATE(PPNE2.1!$C285,".",PPNE2.1!$D285,".",PPNE2.1!$E285,".",PPNE2.1!$F285))</f>
        <v/>
      </c>
      <c r="C285" s="415" t="str">
        <f>IF(PPNE2.1!$G285="","",'[3]Formulario PPGR1'!#REF!)</f>
        <v/>
      </c>
      <c r="D285" s="415"/>
      <c r="E285" s="415"/>
      <c r="F285" s="415" t="str">
        <f>IF(PPNE2.1!$G285="","",'[3]Formulario PPGR1'!#REF!)</f>
        <v/>
      </c>
      <c r="G285" s="416"/>
      <c r="H285" s="417" t="s">
        <v>1481</v>
      </c>
      <c r="I285" s="441" t="s">
        <v>917</v>
      </c>
      <c r="J285" s="438">
        <v>1</v>
      </c>
      <c r="K285" s="433">
        <v>290</v>
      </c>
      <c r="L285" s="433">
        <v>290</v>
      </c>
      <c r="M285" s="418" t="s">
        <v>1486</v>
      </c>
      <c r="N285" s="427" t="s">
        <v>282</v>
      </c>
    </row>
    <row r="286" spans="2:14" ht="12.75">
      <c r="B286" s="415" t="str">
        <f>IF(PPNE2.1!$G286="","",CONCATENATE(PPNE2.1!$C286,".",PPNE2.1!$D286,".",PPNE2.1!$E286,".",PPNE2.1!$F286))</f>
        <v/>
      </c>
      <c r="C286" s="415" t="str">
        <f>IF(PPNE2.1!$G286="","",'[3]Formulario PPGR1'!#REF!)</f>
        <v/>
      </c>
      <c r="D286" s="415"/>
      <c r="E286" s="415"/>
      <c r="F286" s="415" t="str">
        <f>IF(PPNE2.1!$G286="","",'[3]Formulario PPGR1'!#REF!)</f>
        <v/>
      </c>
      <c r="G286" s="416"/>
      <c r="H286" s="417" t="s">
        <v>1482</v>
      </c>
      <c r="I286" s="441" t="s">
        <v>917</v>
      </c>
      <c r="J286" s="438">
        <v>1</v>
      </c>
      <c r="K286" s="433">
        <v>1400</v>
      </c>
      <c r="L286" s="433">
        <v>1400</v>
      </c>
      <c r="M286" s="418" t="s">
        <v>1486</v>
      </c>
      <c r="N286" s="427" t="s">
        <v>282</v>
      </c>
    </row>
    <row r="287" spans="2:14" ht="12.75">
      <c r="B287" s="415" t="str">
        <f>IF(PPNE2.1!$G287="","",CONCATENATE(PPNE2.1!$C287,".",PPNE2.1!$D287,".",PPNE2.1!$E287,".",PPNE2.1!$F287))</f>
        <v/>
      </c>
      <c r="C287" s="415" t="str">
        <f>IF(PPNE2.1!$G287="","",'[3]Formulario PPGR1'!#REF!)</f>
        <v/>
      </c>
      <c r="D287" s="415"/>
      <c r="E287" s="415"/>
      <c r="F287" s="415" t="str">
        <f>IF(PPNE2.1!$G287="","",'[3]Formulario PPGR1'!#REF!)</f>
        <v/>
      </c>
      <c r="G287" s="416"/>
      <c r="H287" s="417" t="s">
        <v>1483</v>
      </c>
      <c r="I287" s="441" t="s">
        <v>917</v>
      </c>
      <c r="J287" s="438">
        <v>5</v>
      </c>
      <c r="K287" s="433">
        <v>130</v>
      </c>
      <c r="L287" s="433">
        <v>650</v>
      </c>
      <c r="M287" s="418" t="s">
        <v>1486</v>
      </c>
      <c r="N287" s="427" t="s">
        <v>282</v>
      </c>
    </row>
    <row r="288" spans="2:14" ht="12.75">
      <c r="B288" s="14" t="e">
        <f>IF(PPNE2.1!$G288="","",CONCATENATE(PPNE2.1!$C288,".",PPNE2.1!$D288,".",PPNE2.1!$E288,".",PPNE2.1!$F288))</f>
        <v>#REF!</v>
      </c>
      <c r="C288" s="14" t="e">
        <f>IF(PPNE2.1!$G288="","",'[3]Formulario PPGR1'!#REF!)</f>
        <v>#REF!</v>
      </c>
      <c r="D288" s="14" t="e">
        <f>IF(PPNE2.1!$G288="","",'[3]Formulario PPGR1'!#REF!)</f>
        <v>#REF!</v>
      </c>
      <c r="E288" s="14" t="e">
        <f>IF(PPNE2.1!$G288="","",'[3]Formulario PPGR1'!#REF!)</f>
        <v>#REF!</v>
      </c>
      <c r="F288" s="14" t="e">
        <f>IF(PPNE2.1!$G288="","",'[3]Formulario PPGR1'!#REF!)</f>
        <v>#REF!</v>
      </c>
      <c r="G288" s="264" t="s">
        <v>1467</v>
      </c>
      <c r="H288" s="265" t="s">
        <v>1474</v>
      </c>
      <c r="I288" s="426" t="s">
        <v>917</v>
      </c>
      <c r="J288" s="437">
        <v>1</v>
      </c>
      <c r="K288" s="432">
        <v>60000</v>
      </c>
      <c r="L288" s="432">
        <v>60000</v>
      </c>
      <c r="M288" s="266" t="s">
        <v>444</v>
      </c>
      <c r="N288" s="426" t="s">
        <v>33</v>
      </c>
    </row>
    <row r="289" spans="2:14" ht="12.75">
      <c r="B289" s="415" t="str">
        <f>IF(PPNE2.1!$G289="","",CONCATENATE(PPNE2.1!$C289,".",PPNE2.1!$D289,".",PPNE2.1!$E289,".",PPNE2.1!$F289))</f>
        <v/>
      </c>
      <c r="C289" s="415" t="str">
        <f>IF(PPNE2.1!$G289="","",'[3]Formulario PPGR1'!#REF!)</f>
        <v/>
      </c>
      <c r="D289" s="415"/>
      <c r="E289" s="415"/>
      <c r="F289" s="415" t="str">
        <f>IF(PPNE2.1!$G289="","",'[3]Formulario PPGR1'!#REF!)</f>
        <v/>
      </c>
      <c r="G289" s="416"/>
      <c r="H289" s="417" t="s">
        <v>1475</v>
      </c>
      <c r="I289" s="441" t="s">
        <v>917</v>
      </c>
      <c r="J289" s="438">
        <v>1</v>
      </c>
      <c r="K289" s="433">
        <v>16000</v>
      </c>
      <c r="L289" s="433">
        <v>16000</v>
      </c>
      <c r="M289" s="418" t="s">
        <v>444</v>
      </c>
      <c r="N289" s="427" t="s">
        <v>33</v>
      </c>
    </row>
    <row r="290" spans="2:14" ht="12.75">
      <c r="B290" s="415" t="str">
        <f>IF(PPNE2.1!$G290="","",CONCATENATE(PPNE2.1!$C290,".",PPNE2.1!$D290,".",PPNE2.1!$E290,".",PPNE2.1!$F290))</f>
        <v/>
      </c>
      <c r="C290" s="415" t="str">
        <f>IF(PPNE2.1!$G290="","",'[3]Formulario PPGR1'!#REF!)</f>
        <v/>
      </c>
      <c r="D290" s="415"/>
      <c r="E290" s="415"/>
      <c r="F290" s="415" t="str">
        <f>IF(PPNE2.1!$G290="","",'[3]Formulario PPGR1'!#REF!)</f>
        <v/>
      </c>
      <c r="G290" s="416"/>
      <c r="H290" s="417" t="s">
        <v>1476</v>
      </c>
      <c r="I290" s="441" t="s">
        <v>1484</v>
      </c>
      <c r="J290" s="438">
        <v>1</v>
      </c>
      <c r="K290" s="433">
        <v>200</v>
      </c>
      <c r="L290" s="433">
        <v>200</v>
      </c>
      <c r="M290" s="418" t="s">
        <v>1486</v>
      </c>
      <c r="N290" s="427" t="s">
        <v>282</v>
      </c>
    </row>
    <row r="291" spans="2:14" ht="12.75">
      <c r="B291" s="415" t="str">
        <f>IF(PPNE2.1!$G291="","",CONCATENATE(PPNE2.1!$C291,".",PPNE2.1!$D291,".",PPNE2.1!$E291,".",PPNE2.1!$F291))</f>
        <v/>
      </c>
      <c r="C291" s="415" t="str">
        <f>IF(PPNE2.1!$G291="","",'[3]Formulario PPGR1'!#REF!)</f>
        <v/>
      </c>
      <c r="D291" s="415"/>
      <c r="E291" s="415"/>
      <c r="F291" s="415" t="str">
        <f>IF(PPNE2.1!$G291="","",'[3]Formulario PPGR1'!#REF!)</f>
        <v/>
      </c>
      <c r="G291" s="416"/>
      <c r="H291" s="417" t="s">
        <v>1477</v>
      </c>
      <c r="I291" s="441" t="s">
        <v>917</v>
      </c>
      <c r="J291" s="438">
        <v>1</v>
      </c>
      <c r="K291" s="433">
        <v>180</v>
      </c>
      <c r="L291" s="433">
        <v>180</v>
      </c>
      <c r="M291" s="418" t="s">
        <v>1486</v>
      </c>
      <c r="N291" s="427" t="s">
        <v>33</v>
      </c>
    </row>
    <row r="292" spans="2:14" ht="12.75">
      <c r="B292" s="415" t="str">
        <f>IF(PPNE2.1!$G292="","",CONCATENATE(PPNE2.1!$C292,".",PPNE2.1!$D292,".",PPNE2.1!$E292,".",PPNE2.1!$F292))</f>
        <v/>
      </c>
      <c r="C292" s="415" t="str">
        <f>IF(PPNE2.1!$G292="","",'[3]Formulario PPGR1'!#REF!)</f>
        <v/>
      </c>
      <c r="D292" s="415"/>
      <c r="E292" s="415"/>
      <c r="F292" s="415" t="str">
        <f>IF(PPNE2.1!$G292="","",'[3]Formulario PPGR1'!#REF!)</f>
        <v/>
      </c>
      <c r="G292" s="416"/>
      <c r="H292" s="417" t="s">
        <v>1478</v>
      </c>
      <c r="I292" s="441" t="s">
        <v>1485</v>
      </c>
      <c r="J292" s="438">
        <v>1</v>
      </c>
      <c r="K292" s="433">
        <v>12.05</v>
      </c>
      <c r="L292" s="433">
        <v>12.05</v>
      </c>
      <c r="M292" s="418" t="s">
        <v>1486</v>
      </c>
      <c r="N292" s="427" t="s">
        <v>33</v>
      </c>
    </row>
    <row r="293" spans="2:14" ht="12.75">
      <c r="B293" s="415" t="str">
        <f>IF(PPNE2.1!$G293="","",CONCATENATE(PPNE2.1!$C293,".",PPNE2.1!$D293,".",PPNE2.1!$E293,".",PPNE2.1!$F293))</f>
        <v/>
      </c>
      <c r="C293" s="415" t="str">
        <f>IF(PPNE2.1!$G293="","",'[3]Formulario PPGR1'!#REF!)</f>
        <v/>
      </c>
      <c r="D293" s="415"/>
      <c r="E293" s="415"/>
      <c r="F293" s="415" t="str">
        <f>IF(PPNE2.1!$G293="","",'[3]Formulario PPGR1'!#REF!)</f>
        <v/>
      </c>
      <c r="G293" s="416"/>
      <c r="H293" s="417" t="s">
        <v>1479</v>
      </c>
      <c r="I293" s="441" t="s">
        <v>917</v>
      </c>
      <c r="J293" s="438">
        <v>1</v>
      </c>
      <c r="K293" s="433">
        <v>0</v>
      </c>
      <c r="L293" s="433">
        <v>0</v>
      </c>
      <c r="M293" s="418"/>
      <c r="N293" s="427"/>
    </row>
    <row r="294" spans="2:14" ht="12.75">
      <c r="B294" s="415" t="str">
        <f>IF(PPNE2.1!$G294="","",CONCATENATE(PPNE2.1!$C294,".",PPNE2.1!$D294,".",PPNE2.1!$E294,".",PPNE2.1!$F294))</f>
        <v/>
      </c>
      <c r="C294" s="415" t="str">
        <f>IF(PPNE2.1!$G294="","",'[3]Formulario PPGR1'!#REF!)</f>
        <v/>
      </c>
      <c r="D294" s="415"/>
      <c r="E294" s="415"/>
      <c r="F294" s="415" t="str">
        <f>IF(PPNE2.1!$G294="","",'[3]Formulario PPGR1'!#REF!)</f>
        <v/>
      </c>
      <c r="G294" s="416"/>
      <c r="H294" s="417" t="s">
        <v>1480</v>
      </c>
      <c r="I294" s="441" t="s">
        <v>917</v>
      </c>
      <c r="J294" s="438">
        <v>1</v>
      </c>
      <c r="K294" s="433">
        <v>4500</v>
      </c>
      <c r="L294" s="433">
        <v>4500</v>
      </c>
      <c r="M294" s="418" t="s">
        <v>1487</v>
      </c>
      <c r="N294" s="427" t="s">
        <v>282</v>
      </c>
    </row>
    <row r="295" spans="2:14" ht="12.75">
      <c r="B295" s="415" t="str">
        <f>IF(PPNE2.1!$G295="","",CONCATENATE(PPNE2.1!$C295,".",PPNE2.1!$D295,".",PPNE2.1!$E295,".",PPNE2.1!$F295))</f>
        <v/>
      </c>
      <c r="C295" s="415" t="str">
        <f>IF(PPNE2.1!$G295="","",'[3]Formulario PPGR1'!#REF!)</f>
        <v/>
      </c>
      <c r="D295" s="415"/>
      <c r="E295" s="415"/>
      <c r="F295" s="415" t="str">
        <f>IF(PPNE2.1!$G295="","",'[3]Formulario PPGR1'!#REF!)</f>
        <v/>
      </c>
      <c r="G295" s="416"/>
      <c r="H295" s="417" t="s">
        <v>1481</v>
      </c>
      <c r="I295" s="441" t="s">
        <v>917</v>
      </c>
      <c r="J295" s="438">
        <v>1</v>
      </c>
      <c r="K295" s="433">
        <v>290</v>
      </c>
      <c r="L295" s="433">
        <v>290</v>
      </c>
      <c r="M295" s="418" t="s">
        <v>1486</v>
      </c>
      <c r="N295" s="427" t="s">
        <v>282</v>
      </c>
    </row>
    <row r="296" spans="2:14" ht="12.75">
      <c r="B296" s="415" t="str">
        <f>IF(PPNE2.1!$G296="","",CONCATENATE(PPNE2.1!$C296,".",PPNE2.1!$D296,".",PPNE2.1!$E296,".",PPNE2.1!$F296))</f>
        <v/>
      </c>
      <c r="C296" s="415" t="str">
        <f>IF(PPNE2.1!$G296="","",'[3]Formulario PPGR1'!#REF!)</f>
        <v/>
      </c>
      <c r="D296" s="415"/>
      <c r="E296" s="415"/>
      <c r="F296" s="415" t="str">
        <f>IF(PPNE2.1!$G296="","",'[3]Formulario PPGR1'!#REF!)</f>
        <v/>
      </c>
      <c r="G296" s="416"/>
      <c r="H296" s="417" t="s">
        <v>1482</v>
      </c>
      <c r="I296" s="441" t="s">
        <v>917</v>
      </c>
      <c r="J296" s="438">
        <v>1</v>
      </c>
      <c r="K296" s="433">
        <v>1400</v>
      </c>
      <c r="L296" s="433">
        <v>1400</v>
      </c>
      <c r="M296" s="418" t="s">
        <v>1486</v>
      </c>
      <c r="N296" s="427" t="s">
        <v>282</v>
      </c>
    </row>
    <row r="297" spans="2:14" ht="12.75">
      <c r="B297" s="415" t="str">
        <f>IF(PPNE2.1!$G297="","",CONCATENATE(PPNE2.1!$C297,".",PPNE2.1!$D297,".",PPNE2.1!$E297,".",PPNE2.1!$F297))</f>
        <v/>
      </c>
      <c r="C297" s="415" t="str">
        <f>IF(PPNE2.1!$G297="","",'[3]Formulario PPGR1'!#REF!)</f>
        <v/>
      </c>
      <c r="D297" s="415"/>
      <c r="E297" s="415"/>
      <c r="F297" s="415" t="str">
        <f>IF(PPNE2.1!$G297="","",'[3]Formulario PPGR1'!#REF!)</f>
        <v/>
      </c>
      <c r="G297" s="416"/>
      <c r="H297" s="417" t="s">
        <v>1483</v>
      </c>
      <c r="I297" s="441" t="s">
        <v>917</v>
      </c>
      <c r="J297" s="438">
        <v>5</v>
      </c>
      <c r="K297" s="433">
        <v>130</v>
      </c>
      <c r="L297" s="433">
        <v>650</v>
      </c>
      <c r="M297" s="418" t="s">
        <v>1486</v>
      </c>
      <c r="N297" s="427" t="s">
        <v>282</v>
      </c>
    </row>
    <row r="298" spans="2:14" ht="12.75">
      <c r="B298" s="14" t="e">
        <f>IF(PPNE2.1!$G298="","",CONCATENATE(PPNE2.1!$C298,".",PPNE2.1!$D298,".",PPNE2.1!$E298,".",PPNE2.1!$F298))</f>
        <v>#REF!</v>
      </c>
      <c r="C298" s="14" t="e">
        <f>IF(PPNE2.1!$G298="","",'[3]Formulario PPGR1'!#REF!)</f>
        <v>#REF!</v>
      </c>
      <c r="D298" s="14" t="e">
        <f>IF(PPNE2.1!$G298="","",'[3]Formulario PPGR1'!#REF!)</f>
        <v>#REF!</v>
      </c>
      <c r="E298" s="14" t="e">
        <f>IF(PPNE2.1!$G298="","",'[3]Formulario PPGR1'!#REF!)</f>
        <v>#REF!</v>
      </c>
      <c r="F298" s="14" t="e">
        <f>IF(PPNE2.1!$G298="","",'[3]Formulario PPGR1'!#REF!)</f>
        <v>#REF!</v>
      </c>
      <c r="G298" s="264" t="s">
        <v>1138</v>
      </c>
      <c r="H298" s="265" t="s">
        <v>1474</v>
      </c>
      <c r="I298" s="426" t="s">
        <v>917</v>
      </c>
      <c r="J298" s="437">
        <v>1</v>
      </c>
      <c r="K298" s="432">
        <v>60000</v>
      </c>
      <c r="L298" s="432">
        <v>60000</v>
      </c>
      <c r="M298" s="266" t="s">
        <v>444</v>
      </c>
      <c r="N298" s="426" t="s">
        <v>33</v>
      </c>
    </row>
    <row r="299" spans="2:14" ht="12.75">
      <c r="B299" s="415" t="str">
        <f>IF(PPNE2.1!$G299="","",CONCATENATE(PPNE2.1!$C299,".",PPNE2.1!$D299,".",PPNE2.1!$E299,".",PPNE2.1!$F299))</f>
        <v/>
      </c>
      <c r="C299" s="415" t="str">
        <f>IF(PPNE2.1!$G299="","",'[3]Formulario PPGR1'!#REF!)</f>
        <v/>
      </c>
      <c r="D299" s="415"/>
      <c r="E299" s="415"/>
      <c r="F299" s="415" t="str">
        <f>IF(PPNE2.1!$G299="","",'[3]Formulario PPGR1'!#REF!)</f>
        <v/>
      </c>
      <c r="G299" s="416"/>
      <c r="H299" s="417" t="s">
        <v>1475</v>
      </c>
      <c r="I299" s="441" t="s">
        <v>917</v>
      </c>
      <c r="J299" s="438">
        <v>1</v>
      </c>
      <c r="K299" s="433">
        <v>16000</v>
      </c>
      <c r="L299" s="433">
        <v>16000</v>
      </c>
      <c r="M299" s="418" t="s">
        <v>444</v>
      </c>
      <c r="N299" s="427" t="s">
        <v>33</v>
      </c>
    </row>
    <row r="300" spans="2:14" ht="12.75">
      <c r="B300" s="415" t="str">
        <f>IF(PPNE2.1!$G300="","",CONCATENATE(PPNE2.1!$C300,".",PPNE2.1!$D300,".",PPNE2.1!$E300,".",PPNE2.1!$F300))</f>
        <v/>
      </c>
      <c r="C300" s="415" t="str">
        <f>IF(PPNE2.1!$G300="","",'[3]Formulario PPGR1'!#REF!)</f>
        <v/>
      </c>
      <c r="D300" s="415"/>
      <c r="E300" s="415"/>
      <c r="F300" s="415" t="str">
        <f>IF(PPNE2.1!$G300="","",'[3]Formulario PPGR1'!#REF!)</f>
        <v/>
      </c>
      <c r="G300" s="416"/>
      <c r="H300" s="417" t="s">
        <v>1476</v>
      </c>
      <c r="I300" s="441" t="s">
        <v>1484</v>
      </c>
      <c r="J300" s="438">
        <v>1</v>
      </c>
      <c r="K300" s="433">
        <v>200</v>
      </c>
      <c r="L300" s="433">
        <v>200</v>
      </c>
      <c r="M300" s="418" t="s">
        <v>1486</v>
      </c>
      <c r="N300" s="427" t="s">
        <v>282</v>
      </c>
    </row>
    <row r="301" spans="2:14" ht="12.75">
      <c r="B301" s="415" t="str">
        <f>IF(PPNE2.1!$G301="","",CONCATENATE(PPNE2.1!$C301,".",PPNE2.1!$D301,".",PPNE2.1!$E301,".",PPNE2.1!$F301))</f>
        <v/>
      </c>
      <c r="C301" s="415" t="str">
        <f>IF(PPNE2.1!$G301="","",'[3]Formulario PPGR1'!#REF!)</f>
        <v/>
      </c>
      <c r="D301" s="415"/>
      <c r="E301" s="415"/>
      <c r="F301" s="415" t="str">
        <f>IF(PPNE2.1!$G301="","",'[3]Formulario PPGR1'!#REF!)</f>
        <v/>
      </c>
      <c r="G301" s="416"/>
      <c r="H301" s="417" t="s">
        <v>1477</v>
      </c>
      <c r="I301" s="441" t="s">
        <v>917</v>
      </c>
      <c r="J301" s="438">
        <v>1</v>
      </c>
      <c r="K301" s="433">
        <v>180</v>
      </c>
      <c r="L301" s="433">
        <v>180</v>
      </c>
      <c r="M301" s="418" t="s">
        <v>1486</v>
      </c>
      <c r="N301" s="427" t="s">
        <v>33</v>
      </c>
    </row>
    <row r="302" spans="2:14" ht="12.75">
      <c r="B302" s="415" t="str">
        <f>IF(PPNE2.1!$G302="","",CONCATENATE(PPNE2.1!$C302,".",PPNE2.1!$D302,".",PPNE2.1!$E302,".",PPNE2.1!$F302))</f>
        <v/>
      </c>
      <c r="C302" s="415" t="str">
        <f>IF(PPNE2.1!$G302="","",'[3]Formulario PPGR1'!#REF!)</f>
        <v/>
      </c>
      <c r="D302" s="415"/>
      <c r="E302" s="415"/>
      <c r="F302" s="415" t="str">
        <f>IF(PPNE2.1!$G302="","",'[3]Formulario PPGR1'!#REF!)</f>
        <v/>
      </c>
      <c r="G302" s="416"/>
      <c r="H302" s="417" t="s">
        <v>1478</v>
      </c>
      <c r="I302" s="441" t="s">
        <v>1485</v>
      </c>
      <c r="J302" s="438">
        <v>1</v>
      </c>
      <c r="K302" s="433">
        <v>12.05</v>
      </c>
      <c r="L302" s="433">
        <v>12.05</v>
      </c>
      <c r="M302" s="418" t="s">
        <v>1486</v>
      </c>
      <c r="N302" s="427" t="s">
        <v>33</v>
      </c>
    </row>
    <row r="303" spans="2:14" ht="12.75">
      <c r="B303" s="415" t="str">
        <f>IF(PPNE2.1!$G303="","",CONCATENATE(PPNE2.1!$C303,".",PPNE2.1!$D303,".",PPNE2.1!$E303,".",PPNE2.1!$F303))</f>
        <v/>
      </c>
      <c r="C303" s="415" t="str">
        <f>IF(PPNE2.1!$G303="","",'[3]Formulario PPGR1'!#REF!)</f>
        <v/>
      </c>
      <c r="D303" s="415"/>
      <c r="E303" s="415"/>
      <c r="F303" s="415" t="str">
        <f>IF(PPNE2.1!$G303="","",'[3]Formulario PPGR1'!#REF!)</f>
        <v/>
      </c>
      <c r="G303" s="416"/>
      <c r="H303" s="417" t="s">
        <v>1479</v>
      </c>
      <c r="I303" s="441" t="s">
        <v>917</v>
      </c>
      <c r="J303" s="438">
        <v>1</v>
      </c>
      <c r="K303" s="433">
        <v>0</v>
      </c>
      <c r="L303" s="433">
        <v>0</v>
      </c>
      <c r="M303" s="418"/>
      <c r="N303" s="427"/>
    </row>
    <row r="304" spans="2:14" ht="12.75">
      <c r="B304" s="415" t="str">
        <f>IF(PPNE2.1!$G304="","",CONCATENATE(PPNE2.1!$C304,".",PPNE2.1!$D304,".",PPNE2.1!$E304,".",PPNE2.1!$F304))</f>
        <v/>
      </c>
      <c r="C304" s="415" t="str">
        <f>IF(PPNE2.1!$G304="","",'[3]Formulario PPGR1'!#REF!)</f>
        <v/>
      </c>
      <c r="D304" s="415"/>
      <c r="E304" s="415"/>
      <c r="F304" s="415" t="str">
        <f>IF(PPNE2.1!$G304="","",'[3]Formulario PPGR1'!#REF!)</f>
        <v/>
      </c>
      <c r="G304" s="416"/>
      <c r="H304" s="417" t="s">
        <v>1480</v>
      </c>
      <c r="I304" s="441" t="s">
        <v>917</v>
      </c>
      <c r="J304" s="438">
        <v>1</v>
      </c>
      <c r="K304" s="433">
        <v>4500</v>
      </c>
      <c r="L304" s="433">
        <v>4500</v>
      </c>
      <c r="M304" s="418" t="s">
        <v>1487</v>
      </c>
      <c r="N304" s="427" t="s">
        <v>282</v>
      </c>
    </row>
    <row r="305" spans="2:14" ht="12.75">
      <c r="B305" s="415" t="str">
        <f>IF(PPNE2.1!$G305="","",CONCATENATE(PPNE2.1!$C305,".",PPNE2.1!$D305,".",PPNE2.1!$E305,".",PPNE2.1!$F305))</f>
        <v/>
      </c>
      <c r="C305" s="415" t="str">
        <f>IF(PPNE2.1!$G305="","",'[3]Formulario PPGR1'!#REF!)</f>
        <v/>
      </c>
      <c r="D305" s="415"/>
      <c r="E305" s="415"/>
      <c r="F305" s="415" t="str">
        <f>IF(PPNE2.1!$G305="","",'[3]Formulario PPGR1'!#REF!)</f>
        <v/>
      </c>
      <c r="G305" s="416"/>
      <c r="H305" s="417" t="s">
        <v>1481</v>
      </c>
      <c r="I305" s="441" t="s">
        <v>917</v>
      </c>
      <c r="J305" s="438">
        <v>1</v>
      </c>
      <c r="K305" s="433">
        <v>290</v>
      </c>
      <c r="L305" s="433">
        <v>290</v>
      </c>
      <c r="M305" s="418" t="s">
        <v>1486</v>
      </c>
      <c r="N305" s="427" t="s">
        <v>282</v>
      </c>
    </row>
    <row r="306" spans="2:14" ht="12.75">
      <c r="B306" s="415" t="str">
        <f>IF(PPNE2.1!$G306="","",CONCATENATE(PPNE2.1!$C306,".",PPNE2.1!$D306,".",PPNE2.1!$E306,".",PPNE2.1!$F306))</f>
        <v/>
      </c>
      <c r="C306" s="415" t="str">
        <f>IF(PPNE2.1!$G306="","",'[3]Formulario PPGR1'!#REF!)</f>
        <v/>
      </c>
      <c r="D306" s="415"/>
      <c r="E306" s="415"/>
      <c r="F306" s="415" t="str">
        <f>IF(PPNE2.1!$G306="","",'[3]Formulario PPGR1'!#REF!)</f>
        <v/>
      </c>
      <c r="G306" s="416"/>
      <c r="H306" s="417" t="s">
        <v>1482</v>
      </c>
      <c r="I306" s="441" t="s">
        <v>917</v>
      </c>
      <c r="J306" s="438">
        <v>1</v>
      </c>
      <c r="K306" s="433">
        <v>1400</v>
      </c>
      <c r="L306" s="433">
        <v>1400</v>
      </c>
      <c r="M306" s="418" t="s">
        <v>1486</v>
      </c>
      <c r="N306" s="427" t="s">
        <v>282</v>
      </c>
    </row>
    <row r="307" spans="2:14" ht="12.75">
      <c r="B307" s="415" t="str">
        <f>IF(PPNE2.1!$G307="","",CONCATENATE(PPNE2.1!$C307,".",PPNE2.1!$D307,".",PPNE2.1!$E307,".",PPNE2.1!$F307))</f>
        <v/>
      </c>
      <c r="C307" s="415" t="str">
        <f>IF(PPNE2.1!$G307="","",'[3]Formulario PPGR1'!#REF!)</f>
        <v/>
      </c>
      <c r="D307" s="415"/>
      <c r="E307" s="415"/>
      <c r="F307" s="415" t="str">
        <f>IF(PPNE2.1!$G307="","",'[3]Formulario PPGR1'!#REF!)</f>
        <v/>
      </c>
      <c r="G307" s="416"/>
      <c r="H307" s="417" t="s">
        <v>1483</v>
      </c>
      <c r="I307" s="441" t="s">
        <v>917</v>
      </c>
      <c r="J307" s="438">
        <v>5</v>
      </c>
      <c r="K307" s="433">
        <v>130</v>
      </c>
      <c r="L307" s="433">
        <v>650</v>
      </c>
      <c r="M307" s="418" t="s">
        <v>1486</v>
      </c>
      <c r="N307" s="427" t="s">
        <v>282</v>
      </c>
    </row>
    <row r="308" spans="2:14" ht="12.75">
      <c r="B308" s="14" t="e">
        <f>IF(PPNE2.1!$G308="","",CONCATENATE(PPNE2.1!$C308,".",PPNE2.1!$D308,".",PPNE2.1!$E308,".",PPNE2.1!$F308))</f>
        <v>#REF!</v>
      </c>
      <c r="C308" s="14" t="e">
        <f>IF(PPNE2.1!$G308="","",'[3]Formulario PPGR1'!#REF!)</f>
        <v>#REF!</v>
      </c>
      <c r="D308" s="14" t="e">
        <f>IF(PPNE2.1!$G308="","",'[3]Formulario PPGR1'!#REF!)</f>
        <v>#REF!</v>
      </c>
      <c r="E308" s="14" t="e">
        <f>IF(PPNE2.1!$G308="","",'[3]Formulario PPGR1'!#REF!)</f>
        <v>#REF!</v>
      </c>
      <c r="F308" s="14" t="e">
        <f>IF(PPNE2.1!$G308="","",'[3]Formulario PPGR1'!#REF!)</f>
        <v>#REF!</v>
      </c>
      <c r="G308" s="264" t="s">
        <v>1140</v>
      </c>
      <c r="H308" s="265" t="s">
        <v>1474</v>
      </c>
      <c r="I308" s="426" t="s">
        <v>917</v>
      </c>
      <c r="J308" s="437">
        <v>1</v>
      </c>
      <c r="K308" s="432">
        <v>60000</v>
      </c>
      <c r="L308" s="432">
        <v>60000</v>
      </c>
      <c r="M308" s="266" t="s">
        <v>444</v>
      </c>
      <c r="N308" s="426" t="s">
        <v>33</v>
      </c>
    </row>
    <row r="309" spans="2:14" ht="12.75">
      <c r="B309" s="415" t="str">
        <f>IF(PPNE2.1!$G309="","",CONCATENATE(PPNE2.1!$C309,".",PPNE2.1!$D309,".",PPNE2.1!$E309,".",PPNE2.1!$F309))</f>
        <v/>
      </c>
      <c r="C309" s="415" t="str">
        <f>IF(PPNE2.1!$G309="","",'[3]Formulario PPGR1'!#REF!)</f>
        <v/>
      </c>
      <c r="D309" s="415"/>
      <c r="E309" s="415"/>
      <c r="F309" s="415" t="str">
        <f>IF(PPNE2.1!$G309="","",'[3]Formulario PPGR1'!#REF!)</f>
        <v/>
      </c>
      <c r="G309" s="416"/>
      <c r="H309" s="417" t="s">
        <v>1475</v>
      </c>
      <c r="I309" s="441" t="s">
        <v>917</v>
      </c>
      <c r="J309" s="438">
        <v>1</v>
      </c>
      <c r="K309" s="433">
        <v>16000</v>
      </c>
      <c r="L309" s="433">
        <v>16000</v>
      </c>
      <c r="M309" s="418" t="s">
        <v>444</v>
      </c>
      <c r="N309" s="427" t="s">
        <v>33</v>
      </c>
    </row>
    <row r="310" spans="2:14" ht="12.75">
      <c r="B310" s="415" t="str">
        <f>IF(PPNE2.1!$G310="","",CONCATENATE(PPNE2.1!$C310,".",PPNE2.1!$D310,".",PPNE2.1!$E310,".",PPNE2.1!$F310))</f>
        <v/>
      </c>
      <c r="C310" s="415" t="str">
        <f>IF(PPNE2.1!$G310="","",'[3]Formulario PPGR1'!#REF!)</f>
        <v/>
      </c>
      <c r="D310" s="415"/>
      <c r="E310" s="415"/>
      <c r="F310" s="415" t="str">
        <f>IF(PPNE2.1!$G310="","",'[3]Formulario PPGR1'!#REF!)</f>
        <v/>
      </c>
      <c r="G310" s="416"/>
      <c r="H310" s="417" t="s">
        <v>1476</v>
      </c>
      <c r="I310" s="441" t="s">
        <v>1484</v>
      </c>
      <c r="J310" s="438">
        <v>1</v>
      </c>
      <c r="K310" s="433">
        <v>200</v>
      </c>
      <c r="L310" s="433">
        <v>200</v>
      </c>
      <c r="M310" s="418" t="s">
        <v>1486</v>
      </c>
      <c r="N310" s="427" t="s">
        <v>282</v>
      </c>
    </row>
    <row r="311" spans="2:14" ht="12.75">
      <c r="B311" s="415" t="str">
        <f>IF(PPNE2.1!$G311="","",CONCATENATE(PPNE2.1!$C311,".",PPNE2.1!$D311,".",PPNE2.1!$E311,".",PPNE2.1!$F311))</f>
        <v/>
      </c>
      <c r="C311" s="415" t="str">
        <f>IF(PPNE2.1!$G311="","",'[3]Formulario PPGR1'!#REF!)</f>
        <v/>
      </c>
      <c r="D311" s="415"/>
      <c r="E311" s="415"/>
      <c r="F311" s="415" t="str">
        <f>IF(PPNE2.1!$G311="","",'[3]Formulario PPGR1'!#REF!)</f>
        <v/>
      </c>
      <c r="G311" s="416"/>
      <c r="H311" s="417" t="s">
        <v>1477</v>
      </c>
      <c r="I311" s="441" t="s">
        <v>917</v>
      </c>
      <c r="J311" s="438">
        <v>1</v>
      </c>
      <c r="K311" s="433">
        <v>180</v>
      </c>
      <c r="L311" s="433">
        <v>180</v>
      </c>
      <c r="M311" s="418" t="s">
        <v>1486</v>
      </c>
      <c r="N311" s="427" t="s">
        <v>33</v>
      </c>
    </row>
    <row r="312" spans="2:14" ht="12.75">
      <c r="B312" s="415" t="str">
        <f>IF(PPNE2.1!$G312="","",CONCATENATE(PPNE2.1!$C312,".",PPNE2.1!$D312,".",PPNE2.1!$E312,".",PPNE2.1!$F312))</f>
        <v/>
      </c>
      <c r="C312" s="415" t="str">
        <f>IF(PPNE2.1!$G312="","",'[3]Formulario PPGR1'!#REF!)</f>
        <v/>
      </c>
      <c r="D312" s="415"/>
      <c r="E312" s="415"/>
      <c r="F312" s="415" t="str">
        <f>IF(PPNE2.1!$G312="","",'[3]Formulario PPGR1'!#REF!)</f>
        <v/>
      </c>
      <c r="G312" s="416"/>
      <c r="H312" s="417" t="s">
        <v>1478</v>
      </c>
      <c r="I312" s="441" t="s">
        <v>1485</v>
      </c>
      <c r="J312" s="438">
        <v>1</v>
      </c>
      <c r="K312" s="433">
        <v>12.05</v>
      </c>
      <c r="L312" s="433">
        <v>12.05</v>
      </c>
      <c r="M312" s="418" t="s">
        <v>1486</v>
      </c>
      <c r="N312" s="427" t="s">
        <v>33</v>
      </c>
    </row>
    <row r="313" spans="2:14" ht="12.75">
      <c r="B313" s="415" t="str">
        <f>IF(PPNE2.1!$G313="","",CONCATENATE(PPNE2.1!$C313,".",PPNE2.1!$D313,".",PPNE2.1!$E313,".",PPNE2.1!$F313))</f>
        <v/>
      </c>
      <c r="C313" s="415" t="str">
        <f>IF(PPNE2.1!$G313="","",'[3]Formulario PPGR1'!#REF!)</f>
        <v/>
      </c>
      <c r="D313" s="415"/>
      <c r="E313" s="415"/>
      <c r="F313" s="415" t="str">
        <f>IF(PPNE2.1!$G313="","",'[3]Formulario PPGR1'!#REF!)</f>
        <v/>
      </c>
      <c r="G313" s="416"/>
      <c r="H313" s="417" t="s">
        <v>1479</v>
      </c>
      <c r="I313" s="441" t="s">
        <v>917</v>
      </c>
      <c r="J313" s="438">
        <v>1</v>
      </c>
      <c r="K313" s="433">
        <v>0</v>
      </c>
      <c r="L313" s="433">
        <v>0</v>
      </c>
      <c r="M313" s="418"/>
      <c r="N313" s="427"/>
    </row>
    <row r="314" spans="2:14" ht="12.75">
      <c r="B314" s="415" t="str">
        <f>IF(PPNE2.1!$G314="","",CONCATENATE(PPNE2.1!$C314,".",PPNE2.1!$D314,".",PPNE2.1!$E314,".",PPNE2.1!$F314))</f>
        <v/>
      </c>
      <c r="C314" s="415" t="str">
        <f>IF(PPNE2.1!$G314="","",'[3]Formulario PPGR1'!#REF!)</f>
        <v/>
      </c>
      <c r="D314" s="415"/>
      <c r="E314" s="415"/>
      <c r="F314" s="415" t="str">
        <f>IF(PPNE2.1!$G314="","",'[3]Formulario PPGR1'!#REF!)</f>
        <v/>
      </c>
      <c r="G314" s="416"/>
      <c r="H314" s="417" t="s">
        <v>1480</v>
      </c>
      <c r="I314" s="441" t="s">
        <v>917</v>
      </c>
      <c r="J314" s="438">
        <v>1</v>
      </c>
      <c r="K314" s="433">
        <v>4500</v>
      </c>
      <c r="L314" s="433">
        <v>4500</v>
      </c>
      <c r="M314" s="418" t="s">
        <v>1487</v>
      </c>
      <c r="N314" s="427" t="s">
        <v>282</v>
      </c>
    </row>
    <row r="315" spans="2:14" ht="12.75">
      <c r="B315" s="415" t="str">
        <f>IF(PPNE2.1!$G315="","",CONCATENATE(PPNE2.1!$C315,".",PPNE2.1!$D315,".",PPNE2.1!$E315,".",PPNE2.1!$F315))</f>
        <v/>
      </c>
      <c r="C315" s="415" t="str">
        <f>IF(PPNE2.1!$G315="","",'[3]Formulario PPGR1'!#REF!)</f>
        <v/>
      </c>
      <c r="D315" s="415"/>
      <c r="E315" s="415"/>
      <c r="F315" s="415" t="str">
        <f>IF(PPNE2.1!$G315="","",'[3]Formulario PPGR1'!#REF!)</f>
        <v/>
      </c>
      <c r="G315" s="416"/>
      <c r="H315" s="417" t="s">
        <v>1481</v>
      </c>
      <c r="I315" s="441" t="s">
        <v>917</v>
      </c>
      <c r="J315" s="438">
        <v>1</v>
      </c>
      <c r="K315" s="433">
        <v>290</v>
      </c>
      <c r="L315" s="433">
        <v>290</v>
      </c>
      <c r="M315" s="418" t="s">
        <v>1486</v>
      </c>
      <c r="N315" s="427" t="s">
        <v>282</v>
      </c>
    </row>
    <row r="316" spans="2:14" ht="12.75">
      <c r="B316" s="415" t="str">
        <f>IF(PPNE2.1!$G316="","",CONCATENATE(PPNE2.1!$C316,".",PPNE2.1!$D316,".",PPNE2.1!$E316,".",PPNE2.1!$F316))</f>
        <v/>
      </c>
      <c r="C316" s="415" t="str">
        <f>IF(PPNE2.1!$G316="","",'[3]Formulario PPGR1'!#REF!)</f>
        <v/>
      </c>
      <c r="D316" s="415"/>
      <c r="E316" s="415"/>
      <c r="F316" s="415" t="str">
        <f>IF(PPNE2.1!$G316="","",'[3]Formulario PPGR1'!#REF!)</f>
        <v/>
      </c>
      <c r="G316" s="416"/>
      <c r="H316" s="417" t="s">
        <v>1482</v>
      </c>
      <c r="I316" s="441" t="s">
        <v>917</v>
      </c>
      <c r="J316" s="438">
        <v>1</v>
      </c>
      <c r="K316" s="433">
        <v>1400</v>
      </c>
      <c r="L316" s="433">
        <v>1400</v>
      </c>
      <c r="M316" s="418" t="s">
        <v>1486</v>
      </c>
      <c r="N316" s="427" t="s">
        <v>282</v>
      </c>
    </row>
    <row r="317" spans="2:14" ht="12.75">
      <c r="B317" s="415" t="str">
        <f>IF(PPNE2.1!$G317="","",CONCATENATE(PPNE2.1!$C317,".",PPNE2.1!$D317,".",PPNE2.1!$E317,".",PPNE2.1!$F317))</f>
        <v/>
      </c>
      <c r="C317" s="415" t="str">
        <f>IF(PPNE2.1!$G317="","",'[3]Formulario PPGR1'!#REF!)</f>
        <v/>
      </c>
      <c r="D317" s="415"/>
      <c r="E317" s="415"/>
      <c r="F317" s="415" t="str">
        <f>IF(PPNE2.1!$G317="","",'[3]Formulario PPGR1'!#REF!)</f>
        <v/>
      </c>
      <c r="G317" s="416"/>
      <c r="H317" s="417" t="s">
        <v>1483</v>
      </c>
      <c r="I317" s="441" t="s">
        <v>917</v>
      </c>
      <c r="J317" s="438">
        <v>5</v>
      </c>
      <c r="K317" s="433">
        <v>130</v>
      </c>
      <c r="L317" s="433">
        <v>650</v>
      </c>
      <c r="M317" s="418" t="s">
        <v>1486</v>
      </c>
      <c r="N317" s="427" t="s">
        <v>282</v>
      </c>
    </row>
    <row r="318" spans="2:14" ht="12.75">
      <c r="B318" s="14" t="e">
        <f>IF(PPNE2.1!$G318="","",CONCATENATE(PPNE2.1!$C318,".",PPNE2.1!$D318,".",PPNE2.1!$E318,".",PPNE2.1!$F318))</f>
        <v>#REF!</v>
      </c>
      <c r="C318" s="14" t="e">
        <f>IF(PPNE2.1!$G318="","",'[3]Formulario PPGR1'!#REF!)</f>
        <v>#REF!</v>
      </c>
      <c r="D318" s="14" t="e">
        <f>IF(PPNE2.1!$G318="","",'[3]Formulario PPGR1'!#REF!)</f>
        <v>#REF!</v>
      </c>
      <c r="E318" s="14" t="e">
        <f>IF(PPNE2.1!$G318="","",'[3]Formulario PPGR1'!#REF!)</f>
        <v>#REF!</v>
      </c>
      <c r="F318" s="14" t="e">
        <f>IF(PPNE2.1!$G318="","",'[3]Formulario PPGR1'!#REF!)</f>
        <v>#REF!</v>
      </c>
      <c r="G318" s="264" t="s">
        <v>1142</v>
      </c>
      <c r="H318" s="265" t="s">
        <v>1474</v>
      </c>
      <c r="I318" s="426" t="s">
        <v>917</v>
      </c>
      <c r="J318" s="437">
        <v>1</v>
      </c>
      <c r="K318" s="432">
        <v>60000</v>
      </c>
      <c r="L318" s="432">
        <v>60000</v>
      </c>
      <c r="M318" s="266" t="s">
        <v>444</v>
      </c>
      <c r="N318" s="426" t="s">
        <v>33</v>
      </c>
    </row>
    <row r="319" spans="2:14" ht="12.75">
      <c r="B319" s="415" t="str">
        <f>IF(PPNE2.1!$G319="","",CONCATENATE(PPNE2.1!$C319,".",PPNE2.1!$D319,".",PPNE2.1!$E319,".",PPNE2.1!$F319))</f>
        <v/>
      </c>
      <c r="C319" s="415" t="str">
        <f>IF(PPNE2.1!$G319="","",'[3]Formulario PPGR1'!#REF!)</f>
        <v/>
      </c>
      <c r="D319" s="415"/>
      <c r="E319" s="415"/>
      <c r="F319" s="415" t="str">
        <f>IF(PPNE2.1!$G319="","",'[3]Formulario PPGR1'!#REF!)</f>
        <v/>
      </c>
      <c r="G319" s="416"/>
      <c r="H319" s="417" t="s">
        <v>1475</v>
      </c>
      <c r="I319" s="441" t="s">
        <v>917</v>
      </c>
      <c r="J319" s="438">
        <v>1</v>
      </c>
      <c r="K319" s="433">
        <v>16000</v>
      </c>
      <c r="L319" s="433">
        <v>16000</v>
      </c>
      <c r="M319" s="418" t="s">
        <v>444</v>
      </c>
      <c r="N319" s="427" t="s">
        <v>33</v>
      </c>
    </row>
    <row r="320" spans="2:14" ht="12.75">
      <c r="B320" s="415" t="str">
        <f>IF(PPNE2.1!$G320="","",CONCATENATE(PPNE2.1!$C320,".",PPNE2.1!$D320,".",PPNE2.1!$E320,".",PPNE2.1!$F320))</f>
        <v/>
      </c>
      <c r="C320" s="415" t="str">
        <f>IF(PPNE2.1!$G320="","",'[3]Formulario PPGR1'!#REF!)</f>
        <v/>
      </c>
      <c r="D320" s="415"/>
      <c r="E320" s="415"/>
      <c r="F320" s="415" t="str">
        <f>IF(PPNE2.1!$G320="","",'[3]Formulario PPGR1'!#REF!)</f>
        <v/>
      </c>
      <c r="G320" s="416"/>
      <c r="H320" s="417" t="s">
        <v>1476</v>
      </c>
      <c r="I320" s="441" t="s">
        <v>1484</v>
      </c>
      <c r="J320" s="438">
        <v>1</v>
      </c>
      <c r="K320" s="433">
        <v>200</v>
      </c>
      <c r="L320" s="433">
        <v>200</v>
      </c>
      <c r="M320" s="418" t="s">
        <v>1486</v>
      </c>
      <c r="N320" s="427" t="s">
        <v>282</v>
      </c>
    </row>
    <row r="321" spans="2:14" ht="12.75">
      <c r="B321" s="415" t="str">
        <f>IF(PPNE2.1!$G321="","",CONCATENATE(PPNE2.1!$C321,".",PPNE2.1!$D321,".",PPNE2.1!$E321,".",PPNE2.1!$F321))</f>
        <v/>
      </c>
      <c r="C321" s="415" t="str">
        <f>IF(PPNE2.1!$G321="","",'[3]Formulario PPGR1'!#REF!)</f>
        <v/>
      </c>
      <c r="D321" s="415"/>
      <c r="E321" s="415"/>
      <c r="F321" s="415" t="str">
        <f>IF(PPNE2.1!$G321="","",'[3]Formulario PPGR1'!#REF!)</f>
        <v/>
      </c>
      <c r="G321" s="416"/>
      <c r="H321" s="417" t="s">
        <v>1477</v>
      </c>
      <c r="I321" s="441" t="s">
        <v>917</v>
      </c>
      <c r="J321" s="438">
        <v>1</v>
      </c>
      <c r="K321" s="433">
        <v>180</v>
      </c>
      <c r="L321" s="433">
        <v>180</v>
      </c>
      <c r="M321" s="418" t="s">
        <v>1486</v>
      </c>
      <c r="N321" s="427" t="s">
        <v>33</v>
      </c>
    </row>
    <row r="322" spans="2:14" ht="12.75">
      <c r="B322" s="415" t="str">
        <f>IF(PPNE2.1!$G322="","",CONCATENATE(PPNE2.1!$C322,".",PPNE2.1!$D322,".",PPNE2.1!$E322,".",PPNE2.1!$F322))</f>
        <v/>
      </c>
      <c r="C322" s="415" t="str">
        <f>IF(PPNE2.1!$G322="","",'[3]Formulario PPGR1'!#REF!)</f>
        <v/>
      </c>
      <c r="D322" s="415"/>
      <c r="E322" s="415"/>
      <c r="F322" s="415" t="str">
        <f>IF(PPNE2.1!$G322="","",'[3]Formulario PPGR1'!#REF!)</f>
        <v/>
      </c>
      <c r="G322" s="416"/>
      <c r="H322" s="417" t="s">
        <v>1478</v>
      </c>
      <c r="I322" s="441" t="s">
        <v>1485</v>
      </c>
      <c r="J322" s="438">
        <v>1</v>
      </c>
      <c r="K322" s="433">
        <v>12.05</v>
      </c>
      <c r="L322" s="433">
        <v>12.05</v>
      </c>
      <c r="M322" s="418" t="s">
        <v>1486</v>
      </c>
      <c r="N322" s="427" t="s">
        <v>33</v>
      </c>
    </row>
    <row r="323" spans="2:14" ht="12.75">
      <c r="B323" s="415" t="str">
        <f>IF(PPNE2.1!$G323="","",CONCATENATE(PPNE2.1!$C323,".",PPNE2.1!$D323,".",PPNE2.1!$E323,".",PPNE2.1!$F323))</f>
        <v/>
      </c>
      <c r="C323" s="415" t="str">
        <f>IF(PPNE2.1!$G323="","",'[3]Formulario PPGR1'!#REF!)</f>
        <v/>
      </c>
      <c r="D323" s="415"/>
      <c r="E323" s="415"/>
      <c r="F323" s="415" t="str">
        <f>IF(PPNE2.1!$G323="","",'[3]Formulario PPGR1'!#REF!)</f>
        <v/>
      </c>
      <c r="G323" s="416"/>
      <c r="H323" s="417" t="s">
        <v>1479</v>
      </c>
      <c r="I323" s="441" t="s">
        <v>917</v>
      </c>
      <c r="J323" s="438">
        <v>1</v>
      </c>
      <c r="K323" s="433">
        <v>0</v>
      </c>
      <c r="L323" s="433">
        <v>0</v>
      </c>
      <c r="M323" s="418"/>
      <c r="N323" s="427"/>
    </row>
    <row r="324" spans="2:14" ht="12.75">
      <c r="B324" s="415" t="str">
        <f>IF(PPNE2.1!$G324="","",CONCATENATE(PPNE2.1!$C324,".",PPNE2.1!$D324,".",PPNE2.1!$E324,".",PPNE2.1!$F324))</f>
        <v/>
      </c>
      <c r="C324" s="415" t="str">
        <f>IF(PPNE2.1!$G324="","",'[3]Formulario PPGR1'!#REF!)</f>
        <v/>
      </c>
      <c r="D324" s="415"/>
      <c r="E324" s="415"/>
      <c r="F324" s="415" t="str">
        <f>IF(PPNE2.1!$G324="","",'[3]Formulario PPGR1'!#REF!)</f>
        <v/>
      </c>
      <c r="G324" s="416"/>
      <c r="H324" s="417" t="s">
        <v>1480</v>
      </c>
      <c r="I324" s="441" t="s">
        <v>917</v>
      </c>
      <c r="J324" s="438">
        <v>1</v>
      </c>
      <c r="K324" s="433">
        <v>4500</v>
      </c>
      <c r="L324" s="433">
        <v>4500</v>
      </c>
      <c r="M324" s="418" t="s">
        <v>1487</v>
      </c>
      <c r="N324" s="427" t="s">
        <v>282</v>
      </c>
    </row>
    <row r="325" spans="2:14" ht="12.75">
      <c r="B325" s="415" t="str">
        <f>IF(PPNE2.1!$G325="","",CONCATENATE(PPNE2.1!$C325,".",PPNE2.1!$D325,".",PPNE2.1!$E325,".",PPNE2.1!$F325))</f>
        <v/>
      </c>
      <c r="C325" s="415" t="str">
        <f>IF(PPNE2.1!$G325="","",'[3]Formulario PPGR1'!#REF!)</f>
        <v/>
      </c>
      <c r="D325" s="415"/>
      <c r="E325" s="415"/>
      <c r="F325" s="415" t="str">
        <f>IF(PPNE2.1!$G325="","",'[3]Formulario PPGR1'!#REF!)</f>
        <v/>
      </c>
      <c r="G325" s="416"/>
      <c r="H325" s="417" t="s">
        <v>1481</v>
      </c>
      <c r="I325" s="441" t="s">
        <v>917</v>
      </c>
      <c r="J325" s="438">
        <v>1</v>
      </c>
      <c r="K325" s="433">
        <v>290</v>
      </c>
      <c r="L325" s="433">
        <v>290</v>
      </c>
      <c r="M325" s="418" t="s">
        <v>1486</v>
      </c>
      <c r="N325" s="427" t="s">
        <v>282</v>
      </c>
    </row>
    <row r="326" spans="2:14" ht="12.75">
      <c r="B326" s="415" t="str">
        <f>IF(PPNE2.1!$G326="","",CONCATENATE(PPNE2.1!$C326,".",PPNE2.1!$D326,".",PPNE2.1!$E326,".",PPNE2.1!$F326))</f>
        <v/>
      </c>
      <c r="C326" s="415" t="str">
        <f>IF(PPNE2.1!$G326="","",'[3]Formulario PPGR1'!#REF!)</f>
        <v/>
      </c>
      <c r="D326" s="415"/>
      <c r="E326" s="415"/>
      <c r="F326" s="415" t="str">
        <f>IF(PPNE2.1!$G326="","",'[3]Formulario PPGR1'!#REF!)</f>
        <v/>
      </c>
      <c r="G326" s="416"/>
      <c r="H326" s="417" t="s">
        <v>1482</v>
      </c>
      <c r="I326" s="441" t="s">
        <v>917</v>
      </c>
      <c r="J326" s="438">
        <v>1</v>
      </c>
      <c r="K326" s="433">
        <v>1400</v>
      </c>
      <c r="L326" s="433">
        <v>1400</v>
      </c>
      <c r="M326" s="418" t="s">
        <v>1486</v>
      </c>
      <c r="N326" s="427" t="s">
        <v>282</v>
      </c>
    </row>
    <row r="327" spans="2:14" ht="12.75">
      <c r="B327" s="415" t="str">
        <f>IF(PPNE2.1!$G327="","",CONCATENATE(PPNE2.1!$C327,".",PPNE2.1!$D327,".",PPNE2.1!$E327,".",PPNE2.1!$F327))</f>
        <v/>
      </c>
      <c r="C327" s="415" t="str">
        <f>IF(PPNE2.1!$G327="","",'[3]Formulario PPGR1'!#REF!)</f>
        <v/>
      </c>
      <c r="D327" s="415"/>
      <c r="E327" s="415"/>
      <c r="F327" s="415" t="str">
        <f>IF(PPNE2.1!$G327="","",'[3]Formulario PPGR1'!#REF!)</f>
        <v/>
      </c>
      <c r="G327" s="416"/>
      <c r="H327" s="417" t="s">
        <v>1483</v>
      </c>
      <c r="I327" s="441" t="s">
        <v>917</v>
      </c>
      <c r="J327" s="438">
        <v>5</v>
      </c>
      <c r="K327" s="433">
        <v>130</v>
      </c>
      <c r="L327" s="433">
        <v>650</v>
      </c>
      <c r="M327" s="418" t="s">
        <v>1486</v>
      </c>
      <c r="N327" s="427" t="s">
        <v>282</v>
      </c>
    </row>
    <row r="328" spans="2:14" ht="12.75">
      <c r="B328" s="14" t="e">
        <f>IF(PPNE2.1!$G328="","",CONCATENATE(PPNE2.1!$C328,".",PPNE2.1!$D328,".",PPNE2.1!$E328,".",PPNE2.1!$F328))</f>
        <v>#REF!</v>
      </c>
      <c r="C328" s="14" t="e">
        <f>IF(PPNE2.1!$G328="","",'[3]Formulario PPGR1'!#REF!)</f>
        <v>#REF!</v>
      </c>
      <c r="D328" s="14" t="e">
        <f>IF(PPNE2.1!$G328="","",'[3]Formulario PPGR1'!#REF!)</f>
        <v>#REF!</v>
      </c>
      <c r="E328" s="14" t="e">
        <f>IF(PPNE2.1!$G328="","",'[3]Formulario PPGR1'!#REF!)</f>
        <v>#REF!</v>
      </c>
      <c r="F328" s="14" t="e">
        <f>IF(PPNE2.1!$G328="","",'[3]Formulario PPGR1'!#REF!)</f>
        <v>#REF!</v>
      </c>
      <c r="G328" s="264" t="s">
        <v>1144</v>
      </c>
      <c r="H328" s="265" t="s">
        <v>1474</v>
      </c>
      <c r="I328" s="426" t="s">
        <v>917</v>
      </c>
      <c r="J328" s="437">
        <v>1</v>
      </c>
      <c r="K328" s="432">
        <v>60000</v>
      </c>
      <c r="L328" s="432">
        <v>60000</v>
      </c>
      <c r="M328" s="266" t="s">
        <v>444</v>
      </c>
      <c r="N328" s="426" t="s">
        <v>33</v>
      </c>
    </row>
    <row r="329" spans="2:14" ht="12.75">
      <c r="B329" s="415" t="str">
        <f>IF(PPNE2.1!$G329="","",CONCATENATE(PPNE2.1!$C329,".",PPNE2.1!$D329,".",PPNE2.1!$E329,".",PPNE2.1!$F329))</f>
        <v/>
      </c>
      <c r="C329" s="415" t="str">
        <f>IF(PPNE2.1!$G329="","",'[3]Formulario PPGR1'!#REF!)</f>
        <v/>
      </c>
      <c r="D329" s="415"/>
      <c r="E329" s="415"/>
      <c r="F329" s="415" t="str">
        <f>IF(PPNE2.1!$G329="","",'[3]Formulario PPGR1'!#REF!)</f>
        <v/>
      </c>
      <c r="G329" s="416"/>
      <c r="H329" s="417" t="s">
        <v>1475</v>
      </c>
      <c r="I329" s="441" t="s">
        <v>917</v>
      </c>
      <c r="J329" s="438">
        <v>1</v>
      </c>
      <c r="K329" s="433">
        <v>16000</v>
      </c>
      <c r="L329" s="433">
        <v>16000</v>
      </c>
      <c r="M329" s="418" t="s">
        <v>444</v>
      </c>
      <c r="N329" s="427" t="s">
        <v>33</v>
      </c>
    </row>
    <row r="330" spans="2:14" ht="12.75">
      <c r="B330" s="415" t="str">
        <f>IF(PPNE2.1!$G330="","",CONCATENATE(PPNE2.1!$C330,".",PPNE2.1!$D330,".",PPNE2.1!$E330,".",PPNE2.1!$F330))</f>
        <v/>
      </c>
      <c r="C330" s="415" t="str">
        <f>IF(PPNE2.1!$G330="","",'[3]Formulario PPGR1'!#REF!)</f>
        <v/>
      </c>
      <c r="D330" s="415"/>
      <c r="E330" s="415"/>
      <c r="F330" s="415" t="str">
        <f>IF(PPNE2.1!$G330="","",'[3]Formulario PPGR1'!#REF!)</f>
        <v/>
      </c>
      <c r="G330" s="416"/>
      <c r="H330" s="417" t="s">
        <v>1476</v>
      </c>
      <c r="I330" s="441" t="s">
        <v>1484</v>
      </c>
      <c r="J330" s="438">
        <v>1</v>
      </c>
      <c r="K330" s="433">
        <v>200</v>
      </c>
      <c r="L330" s="433">
        <v>200</v>
      </c>
      <c r="M330" s="418" t="s">
        <v>1486</v>
      </c>
      <c r="N330" s="427" t="s">
        <v>282</v>
      </c>
    </row>
    <row r="331" spans="2:14" ht="12.75">
      <c r="B331" s="415" t="str">
        <f>IF(PPNE2.1!$G331="","",CONCATENATE(PPNE2.1!$C331,".",PPNE2.1!$D331,".",PPNE2.1!$E331,".",PPNE2.1!$F331))</f>
        <v/>
      </c>
      <c r="C331" s="415" t="str">
        <f>IF(PPNE2.1!$G331="","",'[3]Formulario PPGR1'!#REF!)</f>
        <v/>
      </c>
      <c r="D331" s="415"/>
      <c r="E331" s="415"/>
      <c r="F331" s="415" t="str">
        <f>IF(PPNE2.1!$G331="","",'[3]Formulario PPGR1'!#REF!)</f>
        <v/>
      </c>
      <c r="G331" s="416"/>
      <c r="H331" s="417" t="s">
        <v>1477</v>
      </c>
      <c r="I331" s="441" t="s">
        <v>917</v>
      </c>
      <c r="J331" s="438">
        <v>1</v>
      </c>
      <c r="K331" s="433">
        <v>180</v>
      </c>
      <c r="L331" s="433">
        <v>180</v>
      </c>
      <c r="M331" s="418" t="s">
        <v>1486</v>
      </c>
      <c r="N331" s="427" t="s">
        <v>33</v>
      </c>
    </row>
    <row r="332" spans="2:14" ht="12.75">
      <c r="B332" s="415" t="str">
        <f>IF(PPNE2.1!$G332="","",CONCATENATE(PPNE2.1!$C332,".",PPNE2.1!$D332,".",PPNE2.1!$E332,".",PPNE2.1!$F332))</f>
        <v/>
      </c>
      <c r="C332" s="415" t="str">
        <f>IF(PPNE2.1!$G332="","",'[3]Formulario PPGR1'!#REF!)</f>
        <v/>
      </c>
      <c r="D332" s="415"/>
      <c r="E332" s="415"/>
      <c r="F332" s="415" t="str">
        <f>IF(PPNE2.1!$G332="","",'[3]Formulario PPGR1'!#REF!)</f>
        <v/>
      </c>
      <c r="G332" s="416"/>
      <c r="H332" s="417" t="s">
        <v>1478</v>
      </c>
      <c r="I332" s="441" t="s">
        <v>1485</v>
      </c>
      <c r="J332" s="438">
        <v>1</v>
      </c>
      <c r="K332" s="433">
        <v>12.05</v>
      </c>
      <c r="L332" s="433">
        <v>12.05</v>
      </c>
      <c r="M332" s="418" t="s">
        <v>1486</v>
      </c>
      <c r="N332" s="427" t="s">
        <v>33</v>
      </c>
    </row>
    <row r="333" spans="2:14" ht="12.75">
      <c r="B333" s="415" t="str">
        <f>IF(PPNE2.1!$G333="","",CONCATENATE(PPNE2.1!$C333,".",PPNE2.1!$D333,".",PPNE2.1!$E333,".",PPNE2.1!$F333))</f>
        <v/>
      </c>
      <c r="C333" s="415" t="str">
        <f>IF(PPNE2.1!$G333="","",'[3]Formulario PPGR1'!#REF!)</f>
        <v/>
      </c>
      <c r="D333" s="415"/>
      <c r="E333" s="415"/>
      <c r="F333" s="415" t="str">
        <f>IF(PPNE2.1!$G333="","",'[3]Formulario PPGR1'!#REF!)</f>
        <v/>
      </c>
      <c r="G333" s="416"/>
      <c r="H333" s="417" t="s">
        <v>1479</v>
      </c>
      <c r="I333" s="441" t="s">
        <v>917</v>
      </c>
      <c r="J333" s="438">
        <v>1</v>
      </c>
      <c r="K333" s="433">
        <v>0</v>
      </c>
      <c r="L333" s="433">
        <v>0</v>
      </c>
      <c r="M333" s="418"/>
      <c r="N333" s="427"/>
    </row>
    <row r="334" spans="2:14" ht="12.75">
      <c r="B334" s="415" t="str">
        <f>IF(PPNE2.1!$G334="","",CONCATENATE(PPNE2.1!$C334,".",PPNE2.1!$D334,".",PPNE2.1!$E334,".",PPNE2.1!$F334))</f>
        <v/>
      </c>
      <c r="C334" s="415" t="str">
        <f>IF(PPNE2.1!$G334="","",'[3]Formulario PPGR1'!#REF!)</f>
        <v/>
      </c>
      <c r="D334" s="415"/>
      <c r="E334" s="415"/>
      <c r="F334" s="415" t="str">
        <f>IF(PPNE2.1!$G334="","",'[3]Formulario PPGR1'!#REF!)</f>
        <v/>
      </c>
      <c r="G334" s="416"/>
      <c r="H334" s="417" t="s">
        <v>1480</v>
      </c>
      <c r="I334" s="441" t="s">
        <v>917</v>
      </c>
      <c r="J334" s="438">
        <v>1</v>
      </c>
      <c r="K334" s="433">
        <v>4500</v>
      </c>
      <c r="L334" s="433">
        <v>4500</v>
      </c>
      <c r="M334" s="418" t="s">
        <v>1487</v>
      </c>
      <c r="N334" s="427" t="s">
        <v>282</v>
      </c>
    </row>
    <row r="335" spans="2:14" ht="12.75">
      <c r="B335" s="415" t="str">
        <f>IF(PPNE2.1!$G335="","",CONCATENATE(PPNE2.1!$C335,".",PPNE2.1!$D335,".",PPNE2.1!$E335,".",PPNE2.1!$F335))</f>
        <v/>
      </c>
      <c r="C335" s="415" t="str">
        <f>IF(PPNE2.1!$G335="","",'[3]Formulario PPGR1'!#REF!)</f>
        <v/>
      </c>
      <c r="D335" s="415"/>
      <c r="E335" s="415"/>
      <c r="F335" s="415" t="str">
        <f>IF(PPNE2.1!$G335="","",'[3]Formulario PPGR1'!#REF!)</f>
        <v/>
      </c>
      <c r="G335" s="416"/>
      <c r="H335" s="417" t="s">
        <v>1481</v>
      </c>
      <c r="I335" s="441" t="s">
        <v>917</v>
      </c>
      <c r="J335" s="438">
        <v>1</v>
      </c>
      <c r="K335" s="433">
        <v>290</v>
      </c>
      <c r="L335" s="433">
        <v>290</v>
      </c>
      <c r="M335" s="418" t="s">
        <v>1486</v>
      </c>
      <c r="N335" s="427" t="s">
        <v>282</v>
      </c>
    </row>
    <row r="336" spans="2:14" ht="12.75">
      <c r="B336" s="415" t="str">
        <f>IF(PPNE2.1!$G336="","",CONCATENATE(PPNE2.1!$C336,".",PPNE2.1!$D336,".",PPNE2.1!$E336,".",PPNE2.1!$F336))</f>
        <v/>
      </c>
      <c r="C336" s="415" t="str">
        <f>IF(PPNE2.1!$G336="","",'[3]Formulario PPGR1'!#REF!)</f>
        <v/>
      </c>
      <c r="D336" s="415"/>
      <c r="E336" s="415"/>
      <c r="F336" s="415" t="str">
        <f>IF(PPNE2.1!$G336="","",'[3]Formulario PPGR1'!#REF!)</f>
        <v/>
      </c>
      <c r="G336" s="416"/>
      <c r="H336" s="417" t="s">
        <v>1482</v>
      </c>
      <c r="I336" s="441" t="s">
        <v>917</v>
      </c>
      <c r="J336" s="438">
        <v>1</v>
      </c>
      <c r="K336" s="433">
        <v>1400</v>
      </c>
      <c r="L336" s="433">
        <v>1400</v>
      </c>
      <c r="M336" s="418" t="s">
        <v>1486</v>
      </c>
      <c r="N336" s="427" t="s">
        <v>282</v>
      </c>
    </row>
    <row r="337" spans="2:14" ht="12.75">
      <c r="B337" s="415" t="str">
        <f>IF(PPNE2.1!$G337="","",CONCATENATE(PPNE2.1!$C337,".",PPNE2.1!$D337,".",PPNE2.1!$E337,".",PPNE2.1!$F337))</f>
        <v/>
      </c>
      <c r="C337" s="415" t="str">
        <f>IF(PPNE2.1!$G337="","",'[3]Formulario PPGR1'!#REF!)</f>
        <v/>
      </c>
      <c r="D337" s="415"/>
      <c r="E337" s="415"/>
      <c r="F337" s="415" t="str">
        <f>IF(PPNE2.1!$G337="","",'[3]Formulario PPGR1'!#REF!)</f>
        <v/>
      </c>
      <c r="G337" s="416"/>
      <c r="H337" s="417" t="s">
        <v>1483</v>
      </c>
      <c r="I337" s="441" t="s">
        <v>917</v>
      </c>
      <c r="J337" s="438">
        <v>5</v>
      </c>
      <c r="K337" s="433">
        <v>130</v>
      </c>
      <c r="L337" s="433">
        <v>650</v>
      </c>
      <c r="M337" s="418" t="s">
        <v>1486</v>
      </c>
      <c r="N337" s="427" t="s">
        <v>282</v>
      </c>
    </row>
    <row r="338" spans="2:14" ht="12.75">
      <c r="B338" s="14" t="e">
        <f>IF(PPNE2.1!$G338="","",CONCATENATE(PPNE2.1!$C338,".",PPNE2.1!$D338,".",PPNE2.1!$E338,".",PPNE2.1!$F338))</f>
        <v>#REF!</v>
      </c>
      <c r="C338" s="14" t="e">
        <f>IF(PPNE2.1!$G338="","",'[3]Formulario PPGR1'!#REF!)</f>
        <v>#REF!</v>
      </c>
      <c r="D338" s="14" t="e">
        <f>IF(PPNE2.1!$G338="","",'[3]Formulario PPGR1'!#REF!)</f>
        <v>#REF!</v>
      </c>
      <c r="E338" s="14" t="e">
        <f>IF(PPNE2.1!$G338="","",'[3]Formulario PPGR1'!#REF!)</f>
        <v>#REF!</v>
      </c>
      <c r="F338" s="14" t="e">
        <f>IF(PPNE2.1!$G338="","",'[3]Formulario PPGR1'!#REF!)</f>
        <v>#REF!</v>
      </c>
      <c r="G338" s="264" t="s">
        <v>1146</v>
      </c>
      <c r="H338" s="265" t="s">
        <v>1474</v>
      </c>
      <c r="I338" s="426" t="s">
        <v>917</v>
      </c>
      <c r="J338" s="437">
        <v>1</v>
      </c>
      <c r="K338" s="432">
        <v>60000</v>
      </c>
      <c r="L338" s="432">
        <v>60000</v>
      </c>
      <c r="M338" s="266" t="s">
        <v>444</v>
      </c>
      <c r="N338" s="426" t="s">
        <v>33</v>
      </c>
    </row>
    <row r="339" spans="2:14" ht="12.75">
      <c r="B339" s="415" t="str">
        <f>IF(PPNE2.1!$G339="","",CONCATENATE(PPNE2.1!$C339,".",PPNE2.1!$D339,".",PPNE2.1!$E339,".",PPNE2.1!$F339))</f>
        <v/>
      </c>
      <c r="C339" s="415" t="str">
        <f>IF(PPNE2.1!$G339="","",'[3]Formulario PPGR1'!#REF!)</f>
        <v/>
      </c>
      <c r="D339" s="415"/>
      <c r="E339" s="415"/>
      <c r="F339" s="415" t="str">
        <f>IF(PPNE2.1!$G339="","",'[3]Formulario PPGR1'!#REF!)</f>
        <v/>
      </c>
      <c r="G339" s="416"/>
      <c r="H339" s="417" t="s">
        <v>1475</v>
      </c>
      <c r="I339" s="441" t="s">
        <v>917</v>
      </c>
      <c r="J339" s="438">
        <v>1</v>
      </c>
      <c r="K339" s="433">
        <v>16000</v>
      </c>
      <c r="L339" s="433">
        <v>16000</v>
      </c>
      <c r="M339" s="418" t="s">
        <v>444</v>
      </c>
      <c r="N339" s="427" t="s">
        <v>33</v>
      </c>
    </row>
    <row r="340" spans="2:14" ht="12.75">
      <c r="B340" s="415" t="str">
        <f>IF(PPNE2.1!$G340="","",CONCATENATE(PPNE2.1!$C340,".",PPNE2.1!$D340,".",PPNE2.1!$E340,".",PPNE2.1!$F340))</f>
        <v/>
      </c>
      <c r="C340" s="415" t="str">
        <f>IF(PPNE2.1!$G340="","",'[3]Formulario PPGR1'!#REF!)</f>
        <v/>
      </c>
      <c r="D340" s="415"/>
      <c r="E340" s="415"/>
      <c r="F340" s="415" t="str">
        <f>IF(PPNE2.1!$G340="","",'[3]Formulario PPGR1'!#REF!)</f>
        <v/>
      </c>
      <c r="G340" s="416"/>
      <c r="H340" s="417" t="s">
        <v>1476</v>
      </c>
      <c r="I340" s="441" t="s">
        <v>1484</v>
      </c>
      <c r="J340" s="438">
        <v>1</v>
      </c>
      <c r="K340" s="433">
        <v>200</v>
      </c>
      <c r="L340" s="433">
        <v>200</v>
      </c>
      <c r="M340" s="418" t="s">
        <v>1486</v>
      </c>
      <c r="N340" s="427" t="s">
        <v>282</v>
      </c>
    </row>
    <row r="341" spans="2:14" ht="12.75">
      <c r="B341" s="415" t="str">
        <f>IF(PPNE2.1!$G341="","",CONCATENATE(PPNE2.1!$C341,".",PPNE2.1!$D341,".",PPNE2.1!$E341,".",PPNE2.1!$F341))</f>
        <v/>
      </c>
      <c r="C341" s="415" t="str">
        <f>IF(PPNE2.1!$G341="","",'[3]Formulario PPGR1'!#REF!)</f>
        <v/>
      </c>
      <c r="D341" s="415"/>
      <c r="E341" s="415"/>
      <c r="F341" s="415" t="str">
        <f>IF(PPNE2.1!$G341="","",'[3]Formulario PPGR1'!#REF!)</f>
        <v/>
      </c>
      <c r="G341" s="416"/>
      <c r="H341" s="417" t="s">
        <v>1477</v>
      </c>
      <c r="I341" s="441" t="s">
        <v>917</v>
      </c>
      <c r="J341" s="438">
        <v>1</v>
      </c>
      <c r="K341" s="433">
        <v>180</v>
      </c>
      <c r="L341" s="433">
        <v>180</v>
      </c>
      <c r="M341" s="418" t="s">
        <v>1486</v>
      </c>
      <c r="N341" s="427" t="s">
        <v>33</v>
      </c>
    </row>
    <row r="342" spans="2:14" ht="12.75">
      <c r="B342" s="415" t="str">
        <f>IF(PPNE2.1!$G342="","",CONCATENATE(PPNE2.1!$C342,".",PPNE2.1!$D342,".",PPNE2.1!$E342,".",PPNE2.1!$F342))</f>
        <v/>
      </c>
      <c r="C342" s="415" t="str">
        <f>IF(PPNE2.1!$G342="","",'[3]Formulario PPGR1'!#REF!)</f>
        <v/>
      </c>
      <c r="D342" s="415"/>
      <c r="E342" s="415"/>
      <c r="F342" s="415" t="str">
        <f>IF(PPNE2.1!$G342="","",'[3]Formulario PPGR1'!#REF!)</f>
        <v/>
      </c>
      <c r="G342" s="416"/>
      <c r="H342" s="417" t="s">
        <v>1478</v>
      </c>
      <c r="I342" s="441" t="s">
        <v>1485</v>
      </c>
      <c r="J342" s="438">
        <v>1</v>
      </c>
      <c r="K342" s="433">
        <v>12.05</v>
      </c>
      <c r="L342" s="433">
        <v>12.05</v>
      </c>
      <c r="M342" s="418" t="s">
        <v>1486</v>
      </c>
      <c r="N342" s="427" t="s">
        <v>33</v>
      </c>
    </row>
    <row r="343" spans="2:14" ht="12.75">
      <c r="B343" s="415" t="str">
        <f>IF(PPNE2.1!$G343="","",CONCATENATE(PPNE2.1!$C343,".",PPNE2.1!$D343,".",PPNE2.1!$E343,".",PPNE2.1!$F343))</f>
        <v/>
      </c>
      <c r="C343" s="415" t="str">
        <f>IF(PPNE2.1!$G343="","",'[3]Formulario PPGR1'!#REF!)</f>
        <v/>
      </c>
      <c r="D343" s="415"/>
      <c r="E343" s="415"/>
      <c r="F343" s="415" t="str">
        <f>IF(PPNE2.1!$G343="","",'[3]Formulario PPGR1'!#REF!)</f>
        <v/>
      </c>
      <c r="G343" s="416"/>
      <c r="H343" s="417" t="s">
        <v>1479</v>
      </c>
      <c r="I343" s="441" t="s">
        <v>917</v>
      </c>
      <c r="J343" s="438">
        <v>1</v>
      </c>
      <c r="K343" s="433">
        <v>0</v>
      </c>
      <c r="L343" s="433">
        <v>0</v>
      </c>
      <c r="M343" s="418"/>
      <c r="N343" s="427"/>
    </row>
    <row r="344" spans="2:14" ht="12.75">
      <c r="B344" s="415" t="str">
        <f>IF(PPNE2.1!$G344="","",CONCATENATE(PPNE2.1!$C344,".",PPNE2.1!$D344,".",PPNE2.1!$E344,".",PPNE2.1!$F344))</f>
        <v/>
      </c>
      <c r="C344" s="415" t="str">
        <f>IF(PPNE2.1!$G344="","",'[3]Formulario PPGR1'!#REF!)</f>
        <v/>
      </c>
      <c r="D344" s="415"/>
      <c r="E344" s="415"/>
      <c r="F344" s="415" t="str">
        <f>IF(PPNE2.1!$G344="","",'[3]Formulario PPGR1'!#REF!)</f>
        <v/>
      </c>
      <c r="G344" s="416"/>
      <c r="H344" s="417" t="s">
        <v>1480</v>
      </c>
      <c r="I344" s="441" t="s">
        <v>917</v>
      </c>
      <c r="J344" s="438">
        <v>1</v>
      </c>
      <c r="K344" s="433">
        <v>4500</v>
      </c>
      <c r="L344" s="433">
        <v>4500</v>
      </c>
      <c r="M344" s="418" t="s">
        <v>1487</v>
      </c>
      <c r="N344" s="427" t="s">
        <v>282</v>
      </c>
    </row>
    <row r="345" spans="2:14" ht="12.75">
      <c r="B345" s="415" t="str">
        <f>IF(PPNE2.1!$G345="","",CONCATENATE(PPNE2.1!$C345,".",PPNE2.1!$D345,".",PPNE2.1!$E345,".",PPNE2.1!$F345))</f>
        <v/>
      </c>
      <c r="C345" s="415" t="str">
        <f>IF(PPNE2.1!$G345="","",'[3]Formulario PPGR1'!#REF!)</f>
        <v/>
      </c>
      <c r="D345" s="415"/>
      <c r="E345" s="415"/>
      <c r="F345" s="415" t="str">
        <f>IF(PPNE2.1!$G345="","",'[3]Formulario PPGR1'!#REF!)</f>
        <v/>
      </c>
      <c r="G345" s="416"/>
      <c r="H345" s="417" t="s">
        <v>1481</v>
      </c>
      <c r="I345" s="441" t="s">
        <v>917</v>
      </c>
      <c r="J345" s="438">
        <v>1</v>
      </c>
      <c r="K345" s="433">
        <v>290</v>
      </c>
      <c r="L345" s="433">
        <v>290</v>
      </c>
      <c r="M345" s="418" t="s">
        <v>1486</v>
      </c>
      <c r="N345" s="427" t="s">
        <v>282</v>
      </c>
    </row>
    <row r="346" spans="2:14" ht="12.75">
      <c r="B346" s="415" t="str">
        <f>IF(PPNE2.1!$G346="","",CONCATENATE(PPNE2.1!$C346,".",PPNE2.1!$D346,".",PPNE2.1!$E346,".",PPNE2.1!$F346))</f>
        <v/>
      </c>
      <c r="C346" s="415" t="str">
        <f>IF(PPNE2.1!$G346="","",'[3]Formulario PPGR1'!#REF!)</f>
        <v/>
      </c>
      <c r="D346" s="415"/>
      <c r="E346" s="415"/>
      <c r="F346" s="415" t="str">
        <f>IF(PPNE2.1!$G346="","",'[3]Formulario PPGR1'!#REF!)</f>
        <v/>
      </c>
      <c r="G346" s="416"/>
      <c r="H346" s="417" t="s">
        <v>1482</v>
      </c>
      <c r="I346" s="441" t="s">
        <v>917</v>
      </c>
      <c r="J346" s="438">
        <v>1</v>
      </c>
      <c r="K346" s="433">
        <v>1400</v>
      </c>
      <c r="L346" s="433">
        <v>1400</v>
      </c>
      <c r="M346" s="418" t="s">
        <v>1486</v>
      </c>
      <c r="N346" s="427" t="s">
        <v>282</v>
      </c>
    </row>
    <row r="347" spans="2:14" ht="12.75">
      <c r="B347" s="415" t="str">
        <f>IF(PPNE2.1!$G347="","",CONCATENATE(PPNE2.1!$C347,".",PPNE2.1!$D347,".",PPNE2.1!$E347,".",PPNE2.1!$F347))</f>
        <v/>
      </c>
      <c r="C347" s="415" t="str">
        <f>IF(PPNE2.1!$G347="","",'[3]Formulario PPGR1'!#REF!)</f>
        <v/>
      </c>
      <c r="D347" s="415"/>
      <c r="E347" s="415"/>
      <c r="F347" s="415" t="str">
        <f>IF(PPNE2.1!$G347="","",'[3]Formulario PPGR1'!#REF!)</f>
        <v/>
      </c>
      <c r="G347" s="416"/>
      <c r="H347" s="417" t="s">
        <v>1483</v>
      </c>
      <c r="I347" s="441" t="s">
        <v>917</v>
      </c>
      <c r="J347" s="438">
        <v>5</v>
      </c>
      <c r="K347" s="433">
        <v>130</v>
      </c>
      <c r="L347" s="433">
        <v>650</v>
      </c>
      <c r="M347" s="418" t="s">
        <v>1486</v>
      </c>
      <c r="N347" s="427" t="s">
        <v>282</v>
      </c>
    </row>
    <row r="348" spans="2:14" ht="12.75">
      <c r="B348" s="14" t="e">
        <f>IF(PPNE2.1!$G348="","",CONCATENATE(PPNE2.1!$C348,".",PPNE2.1!$D348,".",PPNE2.1!$E348,".",PPNE2.1!$F348))</f>
        <v>#REF!</v>
      </c>
      <c r="C348" s="14" t="e">
        <f>IF(PPNE2.1!$G348="","",'[3]Formulario PPGR1'!#REF!)</f>
        <v>#REF!</v>
      </c>
      <c r="D348" s="14" t="e">
        <f>IF(PPNE2.1!$G348="","",'[3]Formulario PPGR1'!#REF!)</f>
        <v>#REF!</v>
      </c>
      <c r="E348" s="14" t="e">
        <f>IF(PPNE2.1!$G348="","",'[3]Formulario PPGR1'!#REF!)</f>
        <v>#REF!</v>
      </c>
      <c r="F348" s="14" t="e">
        <f>IF(PPNE2.1!$G348="","",'[3]Formulario PPGR1'!#REF!)</f>
        <v>#REF!</v>
      </c>
      <c r="G348" s="264" t="s">
        <v>1150</v>
      </c>
      <c r="H348" s="265" t="s">
        <v>1474</v>
      </c>
      <c r="I348" s="426" t="s">
        <v>917</v>
      </c>
      <c r="J348" s="437">
        <v>1</v>
      </c>
      <c r="K348" s="432">
        <v>60000</v>
      </c>
      <c r="L348" s="432">
        <v>60000</v>
      </c>
      <c r="M348" s="266" t="s">
        <v>444</v>
      </c>
      <c r="N348" s="426" t="s">
        <v>33</v>
      </c>
    </row>
    <row r="349" spans="2:14" ht="12.75">
      <c r="B349" s="415" t="str">
        <f>IF(PPNE2.1!$G349="","",CONCATENATE(PPNE2.1!$C349,".",PPNE2.1!$D349,".",PPNE2.1!$E349,".",PPNE2.1!$F349))</f>
        <v/>
      </c>
      <c r="C349" s="415" t="str">
        <f>IF(PPNE2.1!$G349="","",'[3]Formulario PPGR1'!#REF!)</f>
        <v/>
      </c>
      <c r="D349" s="415"/>
      <c r="E349" s="415"/>
      <c r="F349" s="415" t="str">
        <f>IF(PPNE2.1!$G349="","",'[3]Formulario PPGR1'!#REF!)</f>
        <v/>
      </c>
      <c r="G349" s="416"/>
      <c r="H349" s="417" t="s">
        <v>1475</v>
      </c>
      <c r="I349" s="441" t="s">
        <v>917</v>
      </c>
      <c r="J349" s="438">
        <v>1</v>
      </c>
      <c r="K349" s="433">
        <v>16000</v>
      </c>
      <c r="L349" s="433">
        <v>16000</v>
      </c>
      <c r="M349" s="418" t="s">
        <v>444</v>
      </c>
      <c r="N349" s="427" t="s">
        <v>33</v>
      </c>
    </row>
    <row r="350" spans="2:14" ht="12.75">
      <c r="B350" s="415" t="str">
        <f>IF(PPNE2.1!$G350="","",CONCATENATE(PPNE2.1!$C350,".",PPNE2.1!$D350,".",PPNE2.1!$E350,".",PPNE2.1!$F350))</f>
        <v/>
      </c>
      <c r="C350" s="415" t="str">
        <f>IF(PPNE2.1!$G350="","",'[3]Formulario PPGR1'!#REF!)</f>
        <v/>
      </c>
      <c r="D350" s="415"/>
      <c r="E350" s="415"/>
      <c r="F350" s="415" t="str">
        <f>IF(PPNE2.1!$G350="","",'[3]Formulario PPGR1'!#REF!)</f>
        <v/>
      </c>
      <c r="G350" s="416"/>
      <c r="H350" s="417" t="s">
        <v>1476</v>
      </c>
      <c r="I350" s="441" t="s">
        <v>1484</v>
      </c>
      <c r="J350" s="438">
        <v>1</v>
      </c>
      <c r="K350" s="433">
        <v>200</v>
      </c>
      <c r="L350" s="433">
        <v>200</v>
      </c>
      <c r="M350" s="418" t="s">
        <v>1486</v>
      </c>
      <c r="N350" s="427" t="s">
        <v>282</v>
      </c>
    </row>
    <row r="351" spans="2:14" ht="12.75">
      <c r="B351" s="415" t="str">
        <f>IF(PPNE2.1!$G351="","",CONCATENATE(PPNE2.1!$C351,".",PPNE2.1!$D351,".",PPNE2.1!$E351,".",PPNE2.1!$F351))</f>
        <v/>
      </c>
      <c r="C351" s="415" t="str">
        <f>IF(PPNE2.1!$G351="","",'[3]Formulario PPGR1'!#REF!)</f>
        <v/>
      </c>
      <c r="D351" s="415"/>
      <c r="E351" s="415"/>
      <c r="F351" s="415" t="str">
        <f>IF(PPNE2.1!$G351="","",'[3]Formulario PPGR1'!#REF!)</f>
        <v/>
      </c>
      <c r="G351" s="416"/>
      <c r="H351" s="417" t="s">
        <v>1477</v>
      </c>
      <c r="I351" s="441" t="s">
        <v>917</v>
      </c>
      <c r="J351" s="438">
        <v>1</v>
      </c>
      <c r="K351" s="433">
        <v>180</v>
      </c>
      <c r="L351" s="433">
        <v>180</v>
      </c>
      <c r="M351" s="418" t="s">
        <v>1486</v>
      </c>
      <c r="N351" s="427" t="s">
        <v>33</v>
      </c>
    </row>
    <row r="352" spans="2:14" ht="12.75">
      <c r="B352" s="415" t="str">
        <f>IF(PPNE2.1!$G352="","",CONCATENATE(PPNE2.1!$C352,".",PPNE2.1!$D352,".",PPNE2.1!$E352,".",PPNE2.1!$F352))</f>
        <v/>
      </c>
      <c r="C352" s="415" t="str">
        <f>IF(PPNE2.1!$G352="","",'[3]Formulario PPGR1'!#REF!)</f>
        <v/>
      </c>
      <c r="D352" s="415"/>
      <c r="E352" s="415"/>
      <c r="F352" s="415" t="str">
        <f>IF(PPNE2.1!$G352="","",'[3]Formulario PPGR1'!#REF!)</f>
        <v/>
      </c>
      <c r="G352" s="416"/>
      <c r="H352" s="417" t="s">
        <v>1478</v>
      </c>
      <c r="I352" s="441" t="s">
        <v>1485</v>
      </c>
      <c r="J352" s="438">
        <v>1</v>
      </c>
      <c r="K352" s="433">
        <v>12.05</v>
      </c>
      <c r="L352" s="433">
        <v>12.05</v>
      </c>
      <c r="M352" s="418" t="s">
        <v>1486</v>
      </c>
      <c r="N352" s="427" t="s">
        <v>33</v>
      </c>
    </row>
    <row r="353" spans="2:14" ht="12.75">
      <c r="B353" s="415" t="str">
        <f>IF(PPNE2.1!$G353="","",CONCATENATE(PPNE2.1!$C353,".",PPNE2.1!$D353,".",PPNE2.1!$E353,".",PPNE2.1!$F353))</f>
        <v/>
      </c>
      <c r="C353" s="415" t="str">
        <f>IF(PPNE2.1!$G353="","",'[3]Formulario PPGR1'!#REF!)</f>
        <v/>
      </c>
      <c r="D353" s="415"/>
      <c r="E353" s="415"/>
      <c r="F353" s="415" t="str">
        <f>IF(PPNE2.1!$G353="","",'[3]Formulario PPGR1'!#REF!)</f>
        <v/>
      </c>
      <c r="G353" s="416"/>
      <c r="H353" s="417" t="s">
        <v>1479</v>
      </c>
      <c r="I353" s="441" t="s">
        <v>917</v>
      </c>
      <c r="J353" s="438">
        <v>1</v>
      </c>
      <c r="K353" s="433">
        <v>0</v>
      </c>
      <c r="L353" s="433">
        <v>0</v>
      </c>
      <c r="M353" s="418"/>
      <c r="N353" s="427"/>
    </row>
    <row r="354" spans="2:14" ht="12.75">
      <c r="B354" s="415" t="str">
        <f>IF(PPNE2.1!$G354="","",CONCATENATE(PPNE2.1!$C354,".",PPNE2.1!$D354,".",PPNE2.1!$E354,".",PPNE2.1!$F354))</f>
        <v/>
      </c>
      <c r="C354" s="415" t="str">
        <f>IF(PPNE2.1!$G354="","",'[3]Formulario PPGR1'!#REF!)</f>
        <v/>
      </c>
      <c r="D354" s="415"/>
      <c r="E354" s="415"/>
      <c r="F354" s="415" t="str">
        <f>IF(PPNE2.1!$G354="","",'[3]Formulario PPGR1'!#REF!)</f>
        <v/>
      </c>
      <c r="G354" s="416"/>
      <c r="H354" s="417" t="s">
        <v>1480</v>
      </c>
      <c r="I354" s="441" t="s">
        <v>917</v>
      </c>
      <c r="J354" s="438">
        <v>1</v>
      </c>
      <c r="K354" s="433">
        <v>4500</v>
      </c>
      <c r="L354" s="433">
        <v>4500</v>
      </c>
      <c r="M354" s="418" t="s">
        <v>1487</v>
      </c>
      <c r="N354" s="427" t="s">
        <v>282</v>
      </c>
    </row>
    <row r="355" spans="2:14" ht="12.75">
      <c r="B355" s="415" t="str">
        <f>IF(PPNE2.1!$G355="","",CONCATENATE(PPNE2.1!$C355,".",PPNE2.1!$D355,".",PPNE2.1!$E355,".",PPNE2.1!$F355))</f>
        <v/>
      </c>
      <c r="C355" s="415" t="str">
        <f>IF(PPNE2.1!$G355="","",'[3]Formulario PPGR1'!#REF!)</f>
        <v/>
      </c>
      <c r="D355" s="415"/>
      <c r="E355" s="415"/>
      <c r="F355" s="415" t="str">
        <f>IF(PPNE2.1!$G355="","",'[3]Formulario PPGR1'!#REF!)</f>
        <v/>
      </c>
      <c r="G355" s="416"/>
      <c r="H355" s="417" t="s">
        <v>1481</v>
      </c>
      <c r="I355" s="441" t="s">
        <v>917</v>
      </c>
      <c r="J355" s="438">
        <v>1</v>
      </c>
      <c r="K355" s="433">
        <v>290</v>
      </c>
      <c r="L355" s="433">
        <v>290</v>
      </c>
      <c r="M355" s="418" t="s">
        <v>1486</v>
      </c>
      <c r="N355" s="427" t="s">
        <v>282</v>
      </c>
    </row>
    <row r="356" spans="2:14" ht="12.75">
      <c r="B356" s="415" t="str">
        <f>IF(PPNE2.1!$G356="","",CONCATENATE(PPNE2.1!$C356,".",PPNE2.1!$D356,".",PPNE2.1!$E356,".",PPNE2.1!$F356))</f>
        <v/>
      </c>
      <c r="C356" s="415" t="str">
        <f>IF(PPNE2.1!$G356="","",'[3]Formulario PPGR1'!#REF!)</f>
        <v/>
      </c>
      <c r="D356" s="415"/>
      <c r="E356" s="415"/>
      <c r="F356" s="415" t="str">
        <f>IF(PPNE2.1!$G356="","",'[3]Formulario PPGR1'!#REF!)</f>
        <v/>
      </c>
      <c r="G356" s="416"/>
      <c r="H356" s="417" t="s">
        <v>1482</v>
      </c>
      <c r="I356" s="441" t="s">
        <v>917</v>
      </c>
      <c r="J356" s="438">
        <v>1</v>
      </c>
      <c r="K356" s="433">
        <v>1400</v>
      </c>
      <c r="L356" s="433">
        <v>1400</v>
      </c>
      <c r="M356" s="418" t="s">
        <v>1486</v>
      </c>
      <c r="N356" s="427" t="s">
        <v>282</v>
      </c>
    </row>
    <row r="357" spans="2:14" ht="12.75">
      <c r="B357" s="415" t="str">
        <f>IF(PPNE2.1!$G357="","",CONCATENATE(PPNE2.1!$C357,".",PPNE2.1!$D357,".",PPNE2.1!$E357,".",PPNE2.1!$F357))</f>
        <v/>
      </c>
      <c r="C357" s="415" t="str">
        <f>IF(PPNE2.1!$G357="","",'[3]Formulario PPGR1'!#REF!)</f>
        <v/>
      </c>
      <c r="D357" s="415"/>
      <c r="E357" s="415"/>
      <c r="F357" s="415" t="str">
        <f>IF(PPNE2.1!$G357="","",'[3]Formulario PPGR1'!#REF!)</f>
        <v/>
      </c>
      <c r="G357" s="416"/>
      <c r="H357" s="417" t="s">
        <v>1483</v>
      </c>
      <c r="I357" s="441" t="s">
        <v>917</v>
      </c>
      <c r="J357" s="438">
        <v>5</v>
      </c>
      <c r="K357" s="433">
        <v>130</v>
      </c>
      <c r="L357" s="433">
        <v>650</v>
      </c>
      <c r="M357" s="418" t="s">
        <v>1486</v>
      </c>
      <c r="N357" s="427" t="s">
        <v>282</v>
      </c>
    </row>
    <row r="358" spans="2:14" ht="12.75">
      <c r="B358" s="14" t="e">
        <f>IF(PPNE2.1!$G358="","",CONCATENATE(PPNE2.1!$C358,".",PPNE2.1!$D358,".",PPNE2.1!$E358,".",PPNE2.1!$F358))</f>
        <v>#REF!</v>
      </c>
      <c r="C358" s="14" t="e">
        <f>IF(PPNE2.1!$G358="","",'[3]Formulario PPGR1'!#REF!)</f>
        <v>#REF!</v>
      </c>
      <c r="D358" s="14" t="e">
        <f>IF(PPNE2.1!$G358="","",'[3]Formulario PPGR1'!#REF!)</f>
        <v>#REF!</v>
      </c>
      <c r="E358" s="14" t="e">
        <f>IF(PPNE2.1!$G358="","",'[3]Formulario PPGR1'!#REF!)</f>
        <v>#REF!</v>
      </c>
      <c r="F358" s="14" t="e">
        <f>IF(PPNE2.1!$G358="","",'[3]Formulario PPGR1'!#REF!)</f>
        <v>#REF!</v>
      </c>
      <c r="G358" s="264" t="s">
        <v>1151</v>
      </c>
      <c r="H358" s="421" t="s">
        <v>1474</v>
      </c>
      <c r="I358" s="442" t="s">
        <v>917</v>
      </c>
      <c r="J358" s="439">
        <v>1</v>
      </c>
      <c r="K358" s="432">
        <v>60000</v>
      </c>
      <c r="L358" s="432">
        <v>60000</v>
      </c>
      <c r="M358" s="266" t="s">
        <v>444</v>
      </c>
      <c r="N358" s="426" t="s">
        <v>33</v>
      </c>
    </row>
    <row r="359" spans="2:14" ht="12.75">
      <c r="B359" s="415" t="str">
        <f>IF(PPNE2.1!$G359="","",CONCATENATE(PPNE2.1!$C359,".",PPNE2.1!$D359,".",PPNE2.1!$E359,".",PPNE2.1!$F359))</f>
        <v/>
      </c>
      <c r="C359" s="415" t="str">
        <f>IF(PPNE2.1!$G359="","",'[3]Formulario PPGR1'!#REF!)</f>
        <v/>
      </c>
      <c r="D359" s="415"/>
      <c r="E359" s="415"/>
      <c r="F359" s="415" t="str">
        <f>IF(PPNE2.1!$G359="","",'[3]Formulario PPGR1'!#REF!)</f>
        <v/>
      </c>
      <c r="G359" s="416"/>
      <c r="H359" s="421" t="s">
        <v>1475</v>
      </c>
      <c r="I359" s="442" t="s">
        <v>917</v>
      </c>
      <c r="J359" s="439">
        <v>1</v>
      </c>
      <c r="K359" s="433">
        <v>16000</v>
      </c>
      <c r="L359" s="433">
        <v>16000</v>
      </c>
      <c r="M359" s="418" t="s">
        <v>444</v>
      </c>
      <c r="N359" s="427" t="s">
        <v>33</v>
      </c>
    </row>
    <row r="360" spans="2:14" ht="12.75">
      <c r="B360" s="415" t="str">
        <f>IF(PPNE2.1!$G360="","",CONCATENATE(PPNE2.1!$C360,".",PPNE2.1!$D360,".",PPNE2.1!$E360,".",PPNE2.1!$F360))</f>
        <v/>
      </c>
      <c r="C360" s="415" t="str">
        <f>IF(PPNE2.1!$G360="","",'[3]Formulario PPGR1'!#REF!)</f>
        <v/>
      </c>
      <c r="D360" s="415"/>
      <c r="E360" s="415"/>
      <c r="F360" s="415" t="str">
        <f>IF(PPNE2.1!$G360="","",'[3]Formulario PPGR1'!#REF!)</f>
        <v/>
      </c>
      <c r="G360" s="416"/>
      <c r="H360" s="421" t="s">
        <v>1476</v>
      </c>
      <c r="I360" s="442" t="s">
        <v>1484</v>
      </c>
      <c r="J360" s="439">
        <v>1</v>
      </c>
      <c r="K360" s="433">
        <v>200</v>
      </c>
      <c r="L360" s="433">
        <v>200</v>
      </c>
      <c r="M360" s="418" t="s">
        <v>1486</v>
      </c>
      <c r="N360" s="427" t="s">
        <v>282</v>
      </c>
    </row>
    <row r="361" spans="2:14" ht="12.75">
      <c r="B361" s="415" t="str">
        <f>IF(PPNE2.1!$G361="","",CONCATENATE(PPNE2.1!$C361,".",PPNE2.1!$D361,".",PPNE2.1!$E361,".",PPNE2.1!$F361))</f>
        <v/>
      </c>
      <c r="C361" s="415" t="str">
        <f>IF(PPNE2.1!$G361="","",'[3]Formulario PPGR1'!#REF!)</f>
        <v/>
      </c>
      <c r="D361" s="415"/>
      <c r="E361" s="415"/>
      <c r="F361" s="415" t="str">
        <f>IF(PPNE2.1!$G361="","",'[3]Formulario PPGR1'!#REF!)</f>
        <v/>
      </c>
      <c r="G361" s="416"/>
      <c r="H361" s="421" t="s">
        <v>1477</v>
      </c>
      <c r="I361" s="442" t="s">
        <v>917</v>
      </c>
      <c r="J361" s="439">
        <v>1</v>
      </c>
      <c r="K361" s="433">
        <v>180</v>
      </c>
      <c r="L361" s="433">
        <v>180</v>
      </c>
      <c r="M361" s="418" t="s">
        <v>1486</v>
      </c>
      <c r="N361" s="427" t="s">
        <v>33</v>
      </c>
    </row>
    <row r="362" spans="2:14" ht="12.75">
      <c r="B362" s="415" t="str">
        <f>IF(PPNE2.1!$G362="","",CONCATENATE(PPNE2.1!$C362,".",PPNE2.1!$D362,".",PPNE2.1!$E362,".",PPNE2.1!$F362))</f>
        <v/>
      </c>
      <c r="C362" s="415" t="str">
        <f>IF(PPNE2.1!$G362="","",'[3]Formulario PPGR1'!#REF!)</f>
        <v/>
      </c>
      <c r="D362" s="415"/>
      <c r="E362" s="415"/>
      <c r="F362" s="415" t="str">
        <f>IF(PPNE2.1!$G362="","",'[3]Formulario PPGR1'!#REF!)</f>
        <v/>
      </c>
      <c r="G362" s="416"/>
      <c r="H362" s="421" t="s">
        <v>1478</v>
      </c>
      <c r="I362" s="442" t="s">
        <v>1485</v>
      </c>
      <c r="J362" s="439">
        <v>1</v>
      </c>
      <c r="K362" s="433">
        <v>12.05</v>
      </c>
      <c r="L362" s="433">
        <v>12.05</v>
      </c>
      <c r="M362" s="418" t="s">
        <v>1486</v>
      </c>
      <c r="N362" s="427" t="s">
        <v>33</v>
      </c>
    </row>
    <row r="363" spans="2:14" ht="12.75">
      <c r="B363" s="415" t="str">
        <f>IF(PPNE2.1!$G363="","",CONCATENATE(PPNE2.1!$C363,".",PPNE2.1!$D363,".",PPNE2.1!$E363,".",PPNE2.1!$F363))</f>
        <v/>
      </c>
      <c r="C363" s="415" t="str">
        <f>IF(PPNE2.1!$G363="","",'[3]Formulario PPGR1'!#REF!)</f>
        <v/>
      </c>
      <c r="D363" s="415"/>
      <c r="E363" s="415"/>
      <c r="F363" s="415" t="str">
        <f>IF(PPNE2.1!$G363="","",'[3]Formulario PPGR1'!#REF!)</f>
        <v/>
      </c>
      <c r="G363" s="416"/>
      <c r="H363" s="421" t="s">
        <v>1479</v>
      </c>
      <c r="I363" s="442" t="s">
        <v>917</v>
      </c>
      <c r="J363" s="439">
        <v>1</v>
      </c>
      <c r="K363" s="433">
        <v>0</v>
      </c>
      <c r="L363" s="433">
        <v>0</v>
      </c>
      <c r="M363" s="418"/>
      <c r="N363" s="427"/>
    </row>
    <row r="364" spans="2:14" ht="12.75">
      <c r="B364" s="415" t="str">
        <f>IF(PPNE2.1!$G364="","",CONCATENATE(PPNE2.1!$C364,".",PPNE2.1!$D364,".",PPNE2.1!$E364,".",PPNE2.1!$F364))</f>
        <v/>
      </c>
      <c r="C364" s="415" t="str">
        <f>IF(PPNE2.1!$G364="","",'[3]Formulario PPGR1'!#REF!)</f>
        <v/>
      </c>
      <c r="D364" s="415"/>
      <c r="E364" s="415"/>
      <c r="F364" s="415" t="str">
        <f>IF(PPNE2.1!$G364="","",'[3]Formulario PPGR1'!#REF!)</f>
        <v/>
      </c>
      <c r="G364" s="416"/>
      <c r="H364" s="421" t="s">
        <v>1480</v>
      </c>
      <c r="I364" s="442" t="s">
        <v>917</v>
      </c>
      <c r="J364" s="439">
        <v>1</v>
      </c>
      <c r="K364" s="433">
        <v>4500</v>
      </c>
      <c r="L364" s="433">
        <v>4500</v>
      </c>
      <c r="M364" s="418" t="s">
        <v>1487</v>
      </c>
      <c r="N364" s="427" t="s">
        <v>282</v>
      </c>
    </row>
    <row r="365" spans="2:14" ht="12.75">
      <c r="B365" s="415" t="str">
        <f>IF(PPNE2.1!$G365="","",CONCATENATE(PPNE2.1!$C365,".",PPNE2.1!$D365,".",PPNE2.1!$E365,".",PPNE2.1!$F365))</f>
        <v/>
      </c>
      <c r="C365" s="415" t="str">
        <f>IF(PPNE2.1!$G365="","",'[3]Formulario PPGR1'!#REF!)</f>
        <v/>
      </c>
      <c r="D365" s="415"/>
      <c r="E365" s="415"/>
      <c r="F365" s="415" t="str">
        <f>IF(PPNE2.1!$G365="","",'[3]Formulario PPGR1'!#REF!)</f>
        <v/>
      </c>
      <c r="G365" s="416"/>
      <c r="H365" s="421" t="s">
        <v>1481</v>
      </c>
      <c r="I365" s="442" t="s">
        <v>917</v>
      </c>
      <c r="J365" s="439">
        <v>1</v>
      </c>
      <c r="K365" s="433">
        <v>290</v>
      </c>
      <c r="L365" s="433">
        <v>290</v>
      </c>
      <c r="M365" s="418" t="s">
        <v>1486</v>
      </c>
      <c r="N365" s="427" t="s">
        <v>282</v>
      </c>
    </row>
    <row r="366" spans="2:14" ht="12.75">
      <c r="B366" s="415" t="str">
        <f>IF(PPNE2.1!$G366="","",CONCATENATE(PPNE2.1!$C366,".",PPNE2.1!$D366,".",PPNE2.1!$E366,".",PPNE2.1!$F366))</f>
        <v/>
      </c>
      <c r="C366" s="415" t="str">
        <f>IF(PPNE2.1!$G366="","",'[3]Formulario PPGR1'!#REF!)</f>
        <v/>
      </c>
      <c r="D366" s="415"/>
      <c r="E366" s="415"/>
      <c r="F366" s="415" t="str">
        <f>IF(PPNE2.1!$G366="","",'[3]Formulario PPGR1'!#REF!)</f>
        <v/>
      </c>
      <c r="G366" s="416"/>
      <c r="H366" s="421" t="s">
        <v>1482</v>
      </c>
      <c r="I366" s="442" t="s">
        <v>917</v>
      </c>
      <c r="J366" s="439">
        <v>1</v>
      </c>
      <c r="K366" s="433">
        <v>1400</v>
      </c>
      <c r="L366" s="433">
        <v>1400</v>
      </c>
      <c r="M366" s="418" t="s">
        <v>1486</v>
      </c>
      <c r="N366" s="427" t="s">
        <v>282</v>
      </c>
    </row>
    <row r="367" spans="2:14" ht="12.75">
      <c r="B367" s="415" t="str">
        <f>IF(PPNE2.1!$G367="","",CONCATENATE(PPNE2.1!$C367,".",PPNE2.1!$D367,".",PPNE2.1!$E367,".",PPNE2.1!$F367))</f>
        <v/>
      </c>
      <c r="C367" s="415" t="str">
        <f>IF(PPNE2.1!$G367="","",'[3]Formulario PPGR1'!#REF!)</f>
        <v/>
      </c>
      <c r="D367" s="415"/>
      <c r="E367" s="415"/>
      <c r="F367" s="415" t="str">
        <f>IF(PPNE2.1!$G367="","",'[3]Formulario PPGR1'!#REF!)</f>
        <v/>
      </c>
      <c r="G367" s="416"/>
      <c r="H367" s="421" t="s">
        <v>1483</v>
      </c>
      <c r="I367" s="442" t="s">
        <v>917</v>
      </c>
      <c r="J367" s="439">
        <v>5</v>
      </c>
      <c r="K367" s="433">
        <v>130</v>
      </c>
      <c r="L367" s="433">
        <v>650</v>
      </c>
      <c r="M367" s="418" t="s">
        <v>1486</v>
      </c>
      <c r="N367" s="427" t="s">
        <v>282</v>
      </c>
    </row>
    <row r="368" spans="2:14" ht="12.75">
      <c r="B368" s="14" t="e">
        <f>IF(PPNE2.1!$G368="","",CONCATENATE(PPNE2.1!$C368,".",PPNE2.1!$D368,".",PPNE2.1!$E368,".",PPNE2.1!$F368))</f>
        <v>#REF!</v>
      </c>
      <c r="C368" s="14" t="e">
        <f>IF(PPNE2.1!$G368="","",'[3]Formulario PPGR1'!#REF!)</f>
        <v>#REF!</v>
      </c>
      <c r="D368" s="14" t="e">
        <f>IF(PPNE2.1!$G368="","",'[3]Formulario PPGR1'!#REF!)</f>
        <v>#REF!</v>
      </c>
      <c r="E368" s="14" t="e">
        <f>IF(PPNE2.1!$G368="","",'[3]Formulario PPGR1'!#REF!)</f>
        <v>#REF!</v>
      </c>
      <c r="F368" s="14" t="e">
        <f>IF(PPNE2.1!$G368="","",'[3]Formulario PPGR1'!#REF!)</f>
        <v>#REF!</v>
      </c>
      <c r="G368" s="264" t="s">
        <v>1153</v>
      </c>
      <c r="H368" s="421" t="s">
        <v>1474</v>
      </c>
      <c r="I368" s="442" t="s">
        <v>917</v>
      </c>
      <c r="J368" s="439">
        <v>1</v>
      </c>
      <c r="K368" s="432">
        <v>60000</v>
      </c>
      <c r="L368" s="432">
        <v>60000</v>
      </c>
      <c r="M368" s="266" t="s">
        <v>444</v>
      </c>
      <c r="N368" s="426" t="s">
        <v>33</v>
      </c>
    </row>
    <row r="369" spans="2:14" ht="12.75">
      <c r="B369" s="415" t="str">
        <f>IF(PPNE2.1!$G369="","",CONCATENATE(PPNE2.1!$C369,".",PPNE2.1!$D369,".",PPNE2.1!$E369,".",PPNE2.1!$F369))</f>
        <v/>
      </c>
      <c r="C369" s="415" t="str">
        <f>IF(PPNE2.1!$G369="","",'[3]Formulario PPGR1'!#REF!)</f>
        <v/>
      </c>
      <c r="D369" s="415"/>
      <c r="E369" s="415"/>
      <c r="F369" s="415" t="str">
        <f>IF(PPNE2.1!$G369="","",'[3]Formulario PPGR1'!#REF!)</f>
        <v/>
      </c>
      <c r="G369" s="416"/>
      <c r="H369" s="421" t="s">
        <v>1475</v>
      </c>
      <c r="I369" s="442" t="s">
        <v>917</v>
      </c>
      <c r="J369" s="439">
        <v>1</v>
      </c>
      <c r="K369" s="433">
        <v>16000</v>
      </c>
      <c r="L369" s="433">
        <v>16000</v>
      </c>
      <c r="M369" s="418" t="s">
        <v>444</v>
      </c>
      <c r="N369" s="427" t="s">
        <v>33</v>
      </c>
    </row>
    <row r="370" spans="2:14" ht="12.75">
      <c r="B370" s="415" t="str">
        <f>IF(PPNE2.1!$G370="","",CONCATENATE(PPNE2.1!$C370,".",PPNE2.1!$D370,".",PPNE2.1!$E370,".",PPNE2.1!$F370))</f>
        <v/>
      </c>
      <c r="C370" s="415" t="str">
        <f>IF(PPNE2.1!$G370="","",'[3]Formulario PPGR1'!#REF!)</f>
        <v/>
      </c>
      <c r="D370" s="415"/>
      <c r="E370" s="415"/>
      <c r="F370" s="415" t="str">
        <f>IF(PPNE2.1!$G370="","",'[3]Formulario PPGR1'!#REF!)</f>
        <v/>
      </c>
      <c r="G370" s="416"/>
      <c r="H370" s="421" t="s">
        <v>1476</v>
      </c>
      <c r="I370" s="442" t="s">
        <v>1484</v>
      </c>
      <c r="J370" s="439">
        <v>1</v>
      </c>
      <c r="K370" s="433">
        <v>200</v>
      </c>
      <c r="L370" s="433">
        <v>200</v>
      </c>
      <c r="M370" s="418" t="s">
        <v>1486</v>
      </c>
      <c r="N370" s="427" t="s">
        <v>282</v>
      </c>
    </row>
    <row r="371" spans="2:14" ht="12.75">
      <c r="B371" s="415" t="str">
        <f>IF(PPNE2.1!$G371="","",CONCATENATE(PPNE2.1!$C371,".",PPNE2.1!$D371,".",PPNE2.1!$E371,".",PPNE2.1!$F371))</f>
        <v/>
      </c>
      <c r="C371" s="415" t="str">
        <f>IF(PPNE2.1!$G371="","",'[3]Formulario PPGR1'!#REF!)</f>
        <v/>
      </c>
      <c r="D371" s="415"/>
      <c r="E371" s="415"/>
      <c r="F371" s="415" t="str">
        <f>IF(PPNE2.1!$G371="","",'[3]Formulario PPGR1'!#REF!)</f>
        <v/>
      </c>
      <c r="G371" s="416"/>
      <c r="H371" s="421" t="s">
        <v>1477</v>
      </c>
      <c r="I371" s="442" t="s">
        <v>917</v>
      </c>
      <c r="J371" s="439">
        <v>1</v>
      </c>
      <c r="K371" s="433">
        <v>180</v>
      </c>
      <c r="L371" s="433">
        <v>180</v>
      </c>
      <c r="M371" s="418" t="s">
        <v>1486</v>
      </c>
      <c r="N371" s="427" t="s">
        <v>33</v>
      </c>
    </row>
    <row r="372" spans="2:14" ht="12.75">
      <c r="B372" s="415" t="str">
        <f>IF(PPNE2.1!$G372="","",CONCATENATE(PPNE2.1!$C372,".",PPNE2.1!$D372,".",PPNE2.1!$E372,".",PPNE2.1!$F372))</f>
        <v/>
      </c>
      <c r="C372" s="415" t="str">
        <f>IF(PPNE2.1!$G372="","",'[3]Formulario PPGR1'!#REF!)</f>
        <v/>
      </c>
      <c r="D372" s="415"/>
      <c r="E372" s="415"/>
      <c r="F372" s="415" t="str">
        <f>IF(PPNE2.1!$G372="","",'[3]Formulario PPGR1'!#REF!)</f>
        <v/>
      </c>
      <c r="G372" s="416"/>
      <c r="H372" s="421" t="s">
        <v>1478</v>
      </c>
      <c r="I372" s="442" t="s">
        <v>1485</v>
      </c>
      <c r="J372" s="439">
        <v>1</v>
      </c>
      <c r="K372" s="433">
        <v>12.05</v>
      </c>
      <c r="L372" s="433">
        <v>12.05</v>
      </c>
      <c r="M372" s="418" t="s">
        <v>1486</v>
      </c>
      <c r="N372" s="427" t="s">
        <v>33</v>
      </c>
    </row>
    <row r="373" spans="2:14" ht="12.75">
      <c r="B373" s="415" t="str">
        <f>IF(PPNE2.1!$G373="","",CONCATENATE(PPNE2.1!$C373,".",PPNE2.1!$D373,".",PPNE2.1!$E373,".",PPNE2.1!$F373))</f>
        <v/>
      </c>
      <c r="C373" s="415" t="str">
        <f>IF(PPNE2.1!$G373="","",'[3]Formulario PPGR1'!#REF!)</f>
        <v/>
      </c>
      <c r="D373" s="415"/>
      <c r="E373" s="415"/>
      <c r="F373" s="415" t="str">
        <f>IF(PPNE2.1!$G373="","",'[3]Formulario PPGR1'!#REF!)</f>
        <v/>
      </c>
      <c r="G373" s="416"/>
      <c r="H373" s="421" t="s">
        <v>1479</v>
      </c>
      <c r="I373" s="442" t="s">
        <v>917</v>
      </c>
      <c r="J373" s="439">
        <v>1</v>
      </c>
      <c r="K373" s="433">
        <v>0</v>
      </c>
      <c r="L373" s="433">
        <v>0</v>
      </c>
      <c r="M373" s="418"/>
      <c r="N373" s="427"/>
    </row>
    <row r="374" spans="2:14" ht="12.75">
      <c r="B374" s="415" t="str">
        <f>IF(PPNE2.1!$G374="","",CONCATENATE(PPNE2.1!$C374,".",PPNE2.1!$D374,".",PPNE2.1!$E374,".",PPNE2.1!$F374))</f>
        <v/>
      </c>
      <c r="C374" s="415" t="str">
        <f>IF(PPNE2.1!$G374="","",'[3]Formulario PPGR1'!#REF!)</f>
        <v/>
      </c>
      <c r="D374" s="415"/>
      <c r="E374" s="415"/>
      <c r="F374" s="415" t="str">
        <f>IF(PPNE2.1!$G374="","",'[3]Formulario PPGR1'!#REF!)</f>
        <v/>
      </c>
      <c r="G374" s="416"/>
      <c r="H374" s="421" t="s">
        <v>1480</v>
      </c>
      <c r="I374" s="442" t="s">
        <v>917</v>
      </c>
      <c r="J374" s="439">
        <v>1</v>
      </c>
      <c r="K374" s="433">
        <v>4500</v>
      </c>
      <c r="L374" s="433">
        <v>4500</v>
      </c>
      <c r="M374" s="418" t="s">
        <v>1487</v>
      </c>
      <c r="N374" s="427" t="s">
        <v>282</v>
      </c>
    </row>
    <row r="375" spans="2:14" ht="12.75">
      <c r="B375" s="415" t="str">
        <f>IF(PPNE2.1!$G375="","",CONCATENATE(PPNE2.1!$C375,".",PPNE2.1!$D375,".",PPNE2.1!$E375,".",PPNE2.1!$F375))</f>
        <v/>
      </c>
      <c r="C375" s="415" t="str">
        <f>IF(PPNE2.1!$G375="","",'[3]Formulario PPGR1'!#REF!)</f>
        <v/>
      </c>
      <c r="D375" s="415"/>
      <c r="E375" s="415"/>
      <c r="F375" s="415" t="str">
        <f>IF(PPNE2.1!$G375="","",'[3]Formulario PPGR1'!#REF!)</f>
        <v/>
      </c>
      <c r="G375" s="416"/>
      <c r="H375" s="421" t="s">
        <v>1481</v>
      </c>
      <c r="I375" s="442" t="s">
        <v>917</v>
      </c>
      <c r="J375" s="439">
        <v>1</v>
      </c>
      <c r="K375" s="433">
        <v>290</v>
      </c>
      <c r="L375" s="433">
        <v>290</v>
      </c>
      <c r="M375" s="418" t="s">
        <v>1486</v>
      </c>
      <c r="N375" s="427" t="s">
        <v>282</v>
      </c>
    </row>
    <row r="376" spans="2:14" ht="12.75">
      <c r="B376" s="415" t="str">
        <f>IF(PPNE2.1!$G376="","",CONCATENATE(PPNE2.1!$C376,".",PPNE2.1!$D376,".",PPNE2.1!$E376,".",PPNE2.1!$F376))</f>
        <v/>
      </c>
      <c r="C376" s="415" t="str">
        <f>IF(PPNE2.1!$G376="","",'[3]Formulario PPGR1'!#REF!)</f>
        <v/>
      </c>
      <c r="D376" s="415"/>
      <c r="E376" s="415"/>
      <c r="F376" s="415" t="str">
        <f>IF(PPNE2.1!$G376="","",'[3]Formulario PPGR1'!#REF!)</f>
        <v/>
      </c>
      <c r="G376" s="416"/>
      <c r="H376" s="421" t="s">
        <v>1482</v>
      </c>
      <c r="I376" s="442" t="s">
        <v>917</v>
      </c>
      <c r="J376" s="439">
        <v>1</v>
      </c>
      <c r="K376" s="433">
        <v>1400</v>
      </c>
      <c r="L376" s="433">
        <v>1400</v>
      </c>
      <c r="M376" s="418" t="s">
        <v>1486</v>
      </c>
      <c r="N376" s="427" t="s">
        <v>282</v>
      </c>
    </row>
    <row r="377" spans="2:14" ht="12.75">
      <c r="B377" s="415" t="str">
        <f>IF(PPNE2.1!$G377="","",CONCATENATE(PPNE2.1!$C377,".",PPNE2.1!$D377,".",PPNE2.1!$E377,".",PPNE2.1!$F377))</f>
        <v/>
      </c>
      <c r="C377" s="415" t="str">
        <f>IF(PPNE2.1!$G377="","",'[3]Formulario PPGR1'!#REF!)</f>
        <v/>
      </c>
      <c r="D377" s="415"/>
      <c r="E377" s="415"/>
      <c r="F377" s="415" t="str">
        <f>IF(PPNE2.1!$G377="","",'[3]Formulario PPGR1'!#REF!)</f>
        <v/>
      </c>
      <c r="G377" s="416"/>
      <c r="H377" s="421" t="s">
        <v>1483</v>
      </c>
      <c r="I377" s="442" t="s">
        <v>917</v>
      </c>
      <c r="J377" s="439">
        <v>5</v>
      </c>
      <c r="K377" s="433">
        <v>130</v>
      </c>
      <c r="L377" s="433">
        <v>650</v>
      </c>
      <c r="M377" s="418" t="s">
        <v>1486</v>
      </c>
      <c r="N377" s="427" t="s">
        <v>282</v>
      </c>
    </row>
    <row r="378" spans="2:14" ht="12.75">
      <c r="B378" s="14" t="e">
        <f>IF(PPNE2.1!$G378="","",CONCATENATE(PPNE2.1!$C378,".",PPNE2.1!$D378,".",PPNE2.1!$E378,".",PPNE2.1!$F378))</f>
        <v>#REF!</v>
      </c>
      <c r="C378" s="14" t="e">
        <f>IF(PPNE2.1!$G378="","",'[3]Formulario PPGR1'!#REF!)</f>
        <v>#REF!</v>
      </c>
      <c r="D378" s="14" t="e">
        <f>IF(PPNE2.1!$G378="","",'[3]Formulario PPGR1'!#REF!)</f>
        <v>#REF!</v>
      </c>
      <c r="E378" s="14" t="e">
        <f>IF(PPNE2.1!$G378="","",'[3]Formulario PPGR1'!#REF!)</f>
        <v>#REF!</v>
      </c>
      <c r="F378" s="14" t="e">
        <f>IF(PPNE2.1!$G378="","",'[3]Formulario PPGR1'!#REF!)</f>
        <v>#REF!</v>
      </c>
      <c r="G378" s="264" t="s">
        <v>1157</v>
      </c>
      <c r="H378" s="421" t="s">
        <v>1474</v>
      </c>
      <c r="I378" s="442" t="s">
        <v>917</v>
      </c>
      <c r="J378" s="439">
        <v>1</v>
      </c>
      <c r="K378" s="432">
        <v>60000</v>
      </c>
      <c r="L378" s="432">
        <v>60000</v>
      </c>
      <c r="M378" s="266" t="s">
        <v>444</v>
      </c>
      <c r="N378" s="426" t="s">
        <v>33</v>
      </c>
    </row>
    <row r="379" spans="2:14" ht="12.75">
      <c r="B379" s="415" t="str">
        <f>IF(PPNE2.1!$G379="","",CONCATENATE(PPNE2.1!$C379,".",PPNE2.1!$D379,".",PPNE2.1!$E379,".",PPNE2.1!$F379))</f>
        <v/>
      </c>
      <c r="C379" s="415" t="str">
        <f>IF(PPNE2.1!$G379="","",'[3]Formulario PPGR1'!#REF!)</f>
        <v/>
      </c>
      <c r="D379" s="415"/>
      <c r="E379" s="415"/>
      <c r="F379" s="415" t="str">
        <f>IF(PPNE2.1!$G379="","",'[3]Formulario PPGR1'!#REF!)</f>
        <v/>
      </c>
      <c r="G379" s="416"/>
      <c r="H379" s="421" t="s">
        <v>1475</v>
      </c>
      <c r="I379" s="442" t="s">
        <v>917</v>
      </c>
      <c r="J379" s="439">
        <v>1</v>
      </c>
      <c r="K379" s="433">
        <v>16000</v>
      </c>
      <c r="L379" s="433">
        <v>16000</v>
      </c>
      <c r="M379" s="418" t="s">
        <v>444</v>
      </c>
      <c r="N379" s="427" t="s">
        <v>33</v>
      </c>
    </row>
    <row r="380" spans="2:14" ht="12.75">
      <c r="B380" s="415" t="str">
        <f>IF(PPNE2.1!$G380="","",CONCATENATE(PPNE2.1!$C380,".",PPNE2.1!$D380,".",PPNE2.1!$E380,".",PPNE2.1!$F380))</f>
        <v/>
      </c>
      <c r="C380" s="415" t="str">
        <f>IF(PPNE2.1!$G380="","",'[3]Formulario PPGR1'!#REF!)</f>
        <v/>
      </c>
      <c r="D380" s="415"/>
      <c r="E380" s="415"/>
      <c r="F380" s="415" t="str">
        <f>IF(PPNE2.1!$G380="","",'[3]Formulario PPGR1'!#REF!)</f>
        <v/>
      </c>
      <c r="G380" s="416"/>
      <c r="H380" s="421" t="s">
        <v>1476</v>
      </c>
      <c r="I380" s="442" t="s">
        <v>1484</v>
      </c>
      <c r="J380" s="439">
        <v>1</v>
      </c>
      <c r="K380" s="433">
        <v>200</v>
      </c>
      <c r="L380" s="433">
        <v>200</v>
      </c>
      <c r="M380" s="418" t="s">
        <v>1486</v>
      </c>
      <c r="N380" s="427" t="s">
        <v>282</v>
      </c>
    </row>
    <row r="381" spans="2:14" ht="12.75">
      <c r="B381" s="415" t="str">
        <f>IF(PPNE2.1!$G381="","",CONCATENATE(PPNE2.1!$C381,".",PPNE2.1!$D381,".",PPNE2.1!$E381,".",PPNE2.1!$F381))</f>
        <v/>
      </c>
      <c r="C381" s="415" t="str">
        <f>IF(PPNE2.1!$G381="","",'[3]Formulario PPGR1'!#REF!)</f>
        <v/>
      </c>
      <c r="D381" s="415"/>
      <c r="E381" s="415"/>
      <c r="F381" s="415" t="str">
        <f>IF(PPNE2.1!$G381="","",'[3]Formulario PPGR1'!#REF!)</f>
        <v/>
      </c>
      <c r="G381" s="416"/>
      <c r="H381" s="421" t="s">
        <v>1477</v>
      </c>
      <c r="I381" s="442" t="s">
        <v>917</v>
      </c>
      <c r="J381" s="439">
        <v>1</v>
      </c>
      <c r="K381" s="433">
        <v>180</v>
      </c>
      <c r="L381" s="433">
        <v>180</v>
      </c>
      <c r="M381" s="418" t="s">
        <v>1486</v>
      </c>
      <c r="N381" s="427" t="s">
        <v>33</v>
      </c>
    </row>
    <row r="382" spans="2:14" ht="12.75">
      <c r="B382" s="415" t="str">
        <f>IF(PPNE2.1!$G382="","",CONCATENATE(PPNE2.1!$C382,".",PPNE2.1!$D382,".",PPNE2.1!$E382,".",PPNE2.1!$F382))</f>
        <v/>
      </c>
      <c r="C382" s="415" t="str">
        <f>IF(PPNE2.1!$G382="","",'[3]Formulario PPGR1'!#REF!)</f>
        <v/>
      </c>
      <c r="D382" s="415"/>
      <c r="E382" s="415"/>
      <c r="F382" s="415" t="str">
        <f>IF(PPNE2.1!$G382="","",'[3]Formulario PPGR1'!#REF!)</f>
        <v/>
      </c>
      <c r="G382" s="416"/>
      <c r="H382" s="421" t="s">
        <v>1478</v>
      </c>
      <c r="I382" s="442" t="s">
        <v>1485</v>
      </c>
      <c r="J382" s="439">
        <v>1</v>
      </c>
      <c r="K382" s="433">
        <v>12.05</v>
      </c>
      <c r="L382" s="433">
        <v>12.05</v>
      </c>
      <c r="M382" s="418" t="s">
        <v>1486</v>
      </c>
      <c r="N382" s="427" t="s">
        <v>33</v>
      </c>
    </row>
    <row r="383" spans="2:14" ht="12.75">
      <c r="B383" s="415" t="str">
        <f>IF(PPNE2.1!$G383="","",CONCATENATE(PPNE2.1!$C383,".",PPNE2.1!$D383,".",PPNE2.1!$E383,".",PPNE2.1!$F383))</f>
        <v/>
      </c>
      <c r="C383" s="415" t="str">
        <f>IF(PPNE2.1!$G383="","",'[3]Formulario PPGR1'!#REF!)</f>
        <v/>
      </c>
      <c r="D383" s="415"/>
      <c r="E383" s="415"/>
      <c r="F383" s="415" t="str">
        <f>IF(PPNE2.1!$G383="","",'[3]Formulario PPGR1'!#REF!)</f>
        <v/>
      </c>
      <c r="G383" s="416"/>
      <c r="H383" s="421" t="s">
        <v>1479</v>
      </c>
      <c r="I383" s="442" t="s">
        <v>917</v>
      </c>
      <c r="J383" s="439">
        <v>1</v>
      </c>
      <c r="K383" s="433">
        <v>0</v>
      </c>
      <c r="L383" s="433">
        <v>0</v>
      </c>
      <c r="M383" s="418"/>
      <c r="N383" s="427"/>
    </row>
    <row r="384" spans="2:14" ht="12.75">
      <c r="B384" s="415" t="str">
        <f>IF(PPNE2.1!$G384="","",CONCATENATE(PPNE2.1!$C384,".",PPNE2.1!$D384,".",PPNE2.1!$E384,".",PPNE2.1!$F384))</f>
        <v/>
      </c>
      <c r="C384" s="415" t="str">
        <f>IF(PPNE2.1!$G384="","",'[3]Formulario PPGR1'!#REF!)</f>
        <v/>
      </c>
      <c r="D384" s="415"/>
      <c r="E384" s="415"/>
      <c r="F384" s="415" t="str">
        <f>IF(PPNE2.1!$G384="","",'[3]Formulario PPGR1'!#REF!)</f>
        <v/>
      </c>
      <c r="G384" s="416"/>
      <c r="H384" s="421" t="s">
        <v>1480</v>
      </c>
      <c r="I384" s="442" t="s">
        <v>917</v>
      </c>
      <c r="J384" s="439">
        <v>1</v>
      </c>
      <c r="K384" s="433">
        <v>4500</v>
      </c>
      <c r="L384" s="433">
        <v>4500</v>
      </c>
      <c r="M384" s="418" t="s">
        <v>1487</v>
      </c>
      <c r="N384" s="427" t="s">
        <v>282</v>
      </c>
    </row>
    <row r="385" spans="2:14" ht="12.75">
      <c r="B385" s="415" t="str">
        <f>IF(PPNE2.1!$G385="","",CONCATENATE(PPNE2.1!$C385,".",PPNE2.1!$D385,".",PPNE2.1!$E385,".",PPNE2.1!$F385))</f>
        <v/>
      </c>
      <c r="C385" s="415" t="str">
        <f>IF(PPNE2.1!$G385="","",'[3]Formulario PPGR1'!#REF!)</f>
        <v/>
      </c>
      <c r="D385" s="415"/>
      <c r="E385" s="415"/>
      <c r="F385" s="415" t="str">
        <f>IF(PPNE2.1!$G385="","",'[3]Formulario PPGR1'!#REF!)</f>
        <v/>
      </c>
      <c r="G385" s="416"/>
      <c r="H385" s="421" t="s">
        <v>1481</v>
      </c>
      <c r="I385" s="442" t="s">
        <v>917</v>
      </c>
      <c r="J385" s="439">
        <v>1</v>
      </c>
      <c r="K385" s="433">
        <v>290</v>
      </c>
      <c r="L385" s="433">
        <v>290</v>
      </c>
      <c r="M385" s="418" t="s">
        <v>1486</v>
      </c>
      <c r="N385" s="427" t="s">
        <v>282</v>
      </c>
    </row>
    <row r="386" spans="2:14" ht="12.75">
      <c r="B386" s="415" t="str">
        <f>IF(PPNE2.1!$G386="","",CONCATENATE(PPNE2.1!$C386,".",PPNE2.1!$D386,".",PPNE2.1!$E386,".",PPNE2.1!$F386))</f>
        <v/>
      </c>
      <c r="C386" s="415" t="str">
        <f>IF(PPNE2.1!$G386="","",'[3]Formulario PPGR1'!#REF!)</f>
        <v/>
      </c>
      <c r="D386" s="415"/>
      <c r="E386" s="415"/>
      <c r="F386" s="415" t="str">
        <f>IF(PPNE2.1!$G386="","",'[3]Formulario PPGR1'!#REF!)</f>
        <v/>
      </c>
      <c r="G386" s="416"/>
      <c r="H386" s="421" t="s">
        <v>1482</v>
      </c>
      <c r="I386" s="442" t="s">
        <v>917</v>
      </c>
      <c r="J386" s="439">
        <v>1</v>
      </c>
      <c r="K386" s="433">
        <v>1400</v>
      </c>
      <c r="L386" s="433">
        <v>1400</v>
      </c>
      <c r="M386" s="418" t="s">
        <v>1486</v>
      </c>
      <c r="N386" s="427" t="s">
        <v>282</v>
      </c>
    </row>
    <row r="387" spans="2:14" ht="12.75">
      <c r="B387" s="415" t="str">
        <f>IF(PPNE2.1!$G387="","",CONCATENATE(PPNE2.1!$C387,".",PPNE2.1!$D387,".",PPNE2.1!$E387,".",PPNE2.1!$F387))</f>
        <v/>
      </c>
      <c r="C387" s="415" t="str">
        <f>IF(PPNE2.1!$G387="","",'[3]Formulario PPGR1'!#REF!)</f>
        <v/>
      </c>
      <c r="D387" s="415"/>
      <c r="E387" s="415"/>
      <c r="F387" s="415" t="str">
        <f>IF(PPNE2.1!$G387="","",'[3]Formulario PPGR1'!#REF!)</f>
        <v/>
      </c>
      <c r="G387" s="416"/>
      <c r="H387" s="421" t="s">
        <v>1483</v>
      </c>
      <c r="I387" s="442" t="s">
        <v>917</v>
      </c>
      <c r="J387" s="439">
        <v>5</v>
      </c>
      <c r="K387" s="433">
        <v>130</v>
      </c>
      <c r="L387" s="433">
        <v>650</v>
      </c>
      <c r="M387" s="418" t="s">
        <v>1486</v>
      </c>
      <c r="N387" s="427" t="s">
        <v>282</v>
      </c>
    </row>
    <row r="388" spans="2:14" ht="12.75">
      <c r="B388" s="14" t="e">
        <f>IF(PPNE2.1!$G388="","",CONCATENATE(PPNE2.1!$C388,".",PPNE2.1!$D388,".",PPNE2.1!$E388,".",PPNE2.1!$F388))</f>
        <v>#REF!</v>
      </c>
      <c r="C388" s="14" t="e">
        <f>IF(PPNE2.1!$G388="","",'[3]Formulario PPGR1'!#REF!)</f>
        <v>#REF!</v>
      </c>
      <c r="D388" s="14" t="e">
        <f>IF(PPNE2.1!$G388="","",'[3]Formulario PPGR1'!#REF!)</f>
        <v>#REF!</v>
      </c>
      <c r="E388" s="14" t="e">
        <f>IF(PPNE2.1!$G388="","",'[3]Formulario PPGR1'!#REF!)</f>
        <v>#REF!</v>
      </c>
      <c r="F388" s="14" t="e">
        <f>IF(PPNE2.1!$G388="","",'[3]Formulario PPGR1'!#REF!)</f>
        <v>#REF!</v>
      </c>
      <c r="G388" s="264" t="s">
        <v>1159</v>
      </c>
      <c r="H388" s="265" t="s">
        <v>1474</v>
      </c>
      <c r="I388" s="426" t="s">
        <v>917</v>
      </c>
      <c r="J388" s="437">
        <v>1</v>
      </c>
      <c r="K388" s="432">
        <v>60000</v>
      </c>
      <c r="L388" s="432">
        <v>60000</v>
      </c>
      <c r="M388" s="266" t="s">
        <v>444</v>
      </c>
      <c r="N388" s="426" t="s">
        <v>33</v>
      </c>
    </row>
    <row r="389" spans="2:14" ht="12.75">
      <c r="B389" s="415" t="str">
        <f>IF(PPNE2.1!$G389="","",CONCATENATE(PPNE2.1!$C389,".",PPNE2.1!$D389,".",PPNE2.1!$E389,".",PPNE2.1!$F389))</f>
        <v/>
      </c>
      <c r="C389" s="415" t="str">
        <f>IF(PPNE2.1!$G389="","",'[3]Formulario PPGR1'!#REF!)</f>
        <v/>
      </c>
      <c r="D389" s="415"/>
      <c r="E389" s="415"/>
      <c r="F389" s="415" t="str">
        <f>IF(PPNE2.1!$G389="","",'[3]Formulario PPGR1'!#REF!)</f>
        <v/>
      </c>
      <c r="G389" s="416"/>
      <c r="H389" s="417" t="s">
        <v>1475</v>
      </c>
      <c r="I389" s="441" t="s">
        <v>917</v>
      </c>
      <c r="J389" s="438">
        <v>1</v>
      </c>
      <c r="K389" s="433">
        <v>16000</v>
      </c>
      <c r="L389" s="433">
        <v>16000</v>
      </c>
      <c r="M389" s="418" t="s">
        <v>444</v>
      </c>
      <c r="N389" s="427" t="s">
        <v>33</v>
      </c>
    </row>
    <row r="390" spans="2:14" ht="12.75">
      <c r="B390" s="415" t="str">
        <f>IF(PPNE2.1!$G390="","",CONCATENATE(PPNE2.1!$C390,".",PPNE2.1!$D390,".",PPNE2.1!$E390,".",PPNE2.1!$F390))</f>
        <v/>
      </c>
      <c r="C390" s="415" t="str">
        <f>IF(PPNE2.1!$G390="","",'[3]Formulario PPGR1'!#REF!)</f>
        <v/>
      </c>
      <c r="D390" s="415"/>
      <c r="E390" s="415"/>
      <c r="F390" s="415" t="str">
        <f>IF(PPNE2.1!$G390="","",'[3]Formulario PPGR1'!#REF!)</f>
        <v/>
      </c>
      <c r="G390" s="416"/>
      <c r="H390" s="417" t="s">
        <v>1476</v>
      </c>
      <c r="I390" s="441" t="s">
        <v>1484</v>
      </c>
      <c r="J390" s="438">
        <v>1</v>
      </c>
      <c r="K390" s="433">
        <v>200</v>
      </c>
      <c r="L390" s="433">
        <v>200</v>
      </c>
      <c r="M390" s="418" t="s">
        <v>1486</v>
      </c>
      <c r="N390" s="427" t="s">
        <v>282</v>
      </c>
    </row>
    <row r="391" spans="2:14" ht="12.75">
      <c r="B391" s="415" t="str">
        <f>IF(PPNE2.1!$G391="","",CONCATENATE(PPNE2.1!$C391,".",PPNE2.1!$D391,".",PPNE2.1!$E391,".",PPNE2.1!$F391))</f>
        <v/>
      </c>
      <c r="C391" s="415" t="str">
        <f>IF(PPNE2.1!$G391="","",'[3]Formulario PPGR1'!#REF!)</f>
        <v/>
      </c>
      <c r="D391" s="415"/>
      <c r="E391" s="415"/>
      <c r="F391" s="415" t="str">
        <f>IF(PPNE2.1!$G391="","",'[3]Formulario PPGR1'!#REF!)</f>
        <v/>
      </c>
      <c r="G391" s="416"/>
      <c r="H391" s="417" t="s">
        <v>1477</v>
      </c>
      <c r="I391" s="441" t="s">
        <v>917</v>
      </c>
      <c r="J391" s="438">
        <v>1</v>
      </c>
      <c r="K391" s="433">
        <v>180</v>
      </c>
      <c r="L391" s="433">
        <v>180</v>
      </c>
      <c r="M391" s="418" t="s">
        <v>1486</v>
      </c>
      <c r="N391" s="427" t="s">
        <v>33</v>
      </c>
    </row>
    <row r="392" spans="2:14" ht="12.75">
      <c r="B392" s="415" t="str">
        <f>IF(PPNE2.1!$G392="","",CONCATENATE(PPNE2.1!$C392,".",PPNE2.1!$D392,".",PPNE2.1!$E392,".",PPNE2.1!$F392))</f>
        <v/>
      </c>
      <c r="C392" s="415" t="str">
        <f>IF(PPNE2.1!$G392="","",'[3]Formulario PPGR1'!#REF!)</f>
        <v/>
      </c>
      <c r="D392" s="415"/>
      <c r="E392" s="415"/>
      <c r="F392" s="415" t="str">
        <f>IF(PPNE2.1!$G392="","",'[3]Formulario PPGR1'!#REF!)</f>
        <v/>
      </c>
      <c r="G392" s="416"/>
      <c r="H392" s="417" t="s">
        <v>1478</v>
      </c>
      <c r="I392" s="441" t="s">
        <v>1485</v>
      </c>
      <c r="J392" s="438">
        <v>1</v>
      </c>
      <c r="K392" s="433">
        <v>12.05</v>
      </c>
      <c r="L392" s="433">
        <v>12.05</v>
      </c>
      <c r="M392" s="418" t="s">
        <v>1486</v>
      </c>
      <c r="N392" s="427" t="s">
        <v>33</v>
      </c>
    </row>
    <row r="393" spans="2:14" ht="12.75">
      <c r="B393" s="415" t="str">
        <f>IF(PPNE2.1!$G393="","",CONCATENATE(PPNE2.1!$C393,".",PPNE2.1!$D393,".",PPNE2.1!$E393,".",PPNE2.1!$F393))</f>
        <v/>
      </c>
      <c r="C393" s="415" t="str">
        <f>IF(PPNE2.1!$G393="","",'[3]Formulario PPGR1'!#REF!)</f>
        <v/>
      </c>
      <c r="D393" s="415"/>
      <c r="E393" s="415"/>
      <c r="F393" s="415" t="str">
        <f>IF(PPNE2.1!$G393="","",'[3]Formulario PPGR1'!#REF!)</f>
        <v/>
      </c>
      <c r="G393" s="416"/>
      <c r="H393" s="417" t="s">
        <v>1479</v>
      </c>
      <c r="I393" s="441" t="s">
        <v>917</v>
      </c>
      <c r="J393" s="438">
        <v>1</v>
      </c>
      <c r="K393" s="433">
        <v>0</v>
      </c>
      <c r="L393" s="433">
        <v>0</v>
      </c>
      <c r="M393" s="418"/>
      <c r="N393" s="427"/>
    </row>
    <row r="394" spans="2:14" ht="12.75">
      <c r="B394" s="415" t="str">
        <f>IF(PPNE2.1!$G394="","",CONCATENATE(PPNE2.1!$C394,".",PPNE2.1!$D394,".",PPNE2.1!$E394,".",PPNE2.1!$F394))</f>
        <v/>
      </c>
      <c r="C394" s="415" t="str">
        <f>IF(PPNE2.1!$G394="","",'[3]Formulario PPGR1'!#REF!)</f>
        <v/>
      </c>
      <c r="D394" s="415"/>
      <c r="E394" s="415"/>
      <c r="F394" s="415" t="str">
        <f>IF(PPNE2.1!$G394="","",'[3]Formulario PPGR1'!#REF!)</f>
        <v/>
      </c>
      <c r="G394" s="416"/>
      <c r="H394" s="417" t="s">
        <v>1480</v>
      </c>
      <c r="I394" s="441" t="s">
        <v>917</v>
      </c>
      <c r="J394" s="438">
        <v>1</v>
      </c>
      <c r="K394" s="433">
        <v>4500</v>
      </c>
      <c r="L394" s="433">
        <v>4500</v>
      </c>
      <c r="M394" s="418" t="s">
        <v>1487</v>
      </c>
      <c r="N394" s="427" t="s">
        <v>282</v>
      </c>
    </row>
    <row r="395" spans="2:14" ht="12.75">
      <c r="B395" s="415" t="str">
        <f>IF(PPNE2.1!$G395="","",CONCATENATE(PPNE2.1!$C395,".",PPNE2.1!$D395,".",PPNE2.1!$E395,".",PPNE2.1!$F395))</f>
        <v/>
      </c>
      <c r="C395" s="415" t="str">
        <f>IF(PPNE2.1!$G395="","",'[3]Formulario PPGR1'!#REF!)</f>
        <v/>
      </c>
      <c r="D395" s="415"/>
      <c r="E395" s="415"/>
      <c r="F395" s="415" t="str">
        <f>IF(PPNE2.1!$G395="","",'[3]Formulario PPGR1'!#REF!)</f>
        <v/>
      </c>
      <c r="G395" s="416"/>
      <c r="H395" s="417" t="s">
        <v>1481</v>
      </c>
      <c r="I395" s="441" t="s">
        <v>917</v>
      </c>
      <c r="J395" s="438">
        <v>1</v>
      </c>
      <c r="K395" s="433">
        <v>290</v>
      </c>
      <c r="L395" s="433">
        <v>290</v>
      </c>
      <c r="M395" s="418" t="s">
        <v>1486</v>
      </c>
      <c r="N395" s="427" t="s">
        <v>282</v>
      </c>
    </row>
    <row r="396" spans="2:14" ht="12.75">
      <c r="B396" s="415" t="str">
        <f>IF(PPNE2.1!$G396="","",CONCATENATE(PPNE2.1!$C396,".",PPNE2.1!$D396,".",PPNE2.1!$E396,".",PPNE2.1!$F396))</f>
        <v/>
      </c>
      <c r="C396" s="415" t="str">
        <f>IF(PPNE2.1!$G396="","",'[3]Formulario PPGR1'!#REF!)</f>
        <v/>
      </c>
      <c r="D396" s="415"/>
      <c r="E396" s="415"/>
      <c r="F396" s="415" t="str">
        <f>IF(PPNE2.1!$G396="","",'[3]Formulario PPGR1'!#REF!)</f>
        <v/>
      </c>
      <c r="G396" s="416"/>
      <c r="H396" s="417" t="s">
        <v>1482</v>
      </c>
      <c r="I396" s="441" t="s">
        <v>917</v>
      </c>
      <c r="J396" s="438">
        <v>1</v>
      </c>
      <c r="K396" s="433">
        <v>1400</v>
      </c>
      <c r="L396" s="433">
        <v>1400</v>
      </c>
      <c r="M396" s="418" t="s">
        <v>1486</v>
      </c>
      <c r="N396" s="427" t="s">
        <v>282</v>
      </c>
    </row>
    <row r="397" spans="2:14" ht="12.75">
      <c r="B397" s="415" t="str">
        <f>IF(PPNE2.1!$G397="","",CONCATENATE(PPNE2.1!$C397,".",PPNE2.1!$D397,".",PPNE2.1!$E397,".",PPNE2.1!$F397))</f>
        <v/>
      </c>
      <c r="C397" s="415" t="str">
        <f>IF(PPNE2.1!$G397="","",'[3]Formulario PPGR1'!#REF!)</f>
        <v/>
      </c>
      <c r="D397" s="415"/>
      <c r="E397" s="415"/>
      <c r="F397" s="415" t="str">
        <f>IF(PPNE2.1!$G397="","",'[3]Formulario PPGR1'!#REF!)</f>
        <v/>
      </c>
      <c r="G397" s="416"/>
      <c r="H397" s="417" t="s">
        <v>1483</v>
      </c>
      <c r="I397" s="441" t="s">
        <v>917</v>
      </c>
      <c r="J397" s="438">
        <v>5</v>
      </c>
      <c r="K397" s="433">
        <v>130</v>
      </c>
      <c r="L397" s="433">
        <v>650</v>
      </c>
      <c r="M397" s="418" t="s">
        <v>1486</v>
      </c>
      <c r="N397" s="427" t="s">
        <v>282</v>
      </c>
    </row>
    <row r="398" spans="2:14" ht="12.75">
      <c r="B398" s="14" t="e">
        <f>IF(PPNE2.1!$G398="","",CONCATENATE(PPNE2.1!$C398,".",PPNE2.1!$D398,".",PPNE2.1!$E398,".",PPNE2.1!$F398))</f>
        <v>#REF!</v>
      </c>
      <c r="C398" s="14" t="e">
        <f>IF(PPNE2.1!$G398="","",'[3]Formulario PPGR1'!#REF!)</f>
        <v>#REF!</v>
      </c>
      <c r="D398" s="14" t="e">
        <f>IF(PPNE2.1!$G398="","",'[3]Formulario PPGR1'!#REF!)</f>
        <v>#REF!</v>
      </c>
      <c r="E398" s="14" t="e">
        <f>IF(PPNE2.1!$G398="","",'[3]Formulario PPGR1'!#REF!)</f>
        <v>#REF!</v>
      </c>
      <c r="F398" s="14" t="e">
        <f>IF(PPNE2.1!$G398="","",'[3]Formulario PPGR1'!#REF!)</f>
        <v>#REF!</v>
      </c>
      <c r="G398" s="264" t="s">
        <v>1161</v>
      </c>
      <c r="H398" s="265" t="s">
        <v>1474</v>
      </c>
      <c r="I398" s="426" t="s">
        <v>917</v>
      </c>
      <c r="J398" s="437">
        <v>1</v>
      </c>
      <c r="K398" s="432">
        <v>60000</v>
      </c>
      <c r="L398" s="432">
        <v>60000</v>
      </c>
      <c r="M398" s="266" t="s">
        <v>444</v>
      </c>
      <c r="N398" s="426" t="s">
        <v>33</v>
      </c>
    </row>
    <row r="399" spans="2:14" ht="12.75">
      <c r="B399" s="415" t="str">
        <f>IF(PPNE2.1!$G399="","",CONCATENATE(PPNE2.1!$C399,".",PPNE2.1!$D399,".",PPNE2.1!$E399,".",PPNE2.1!$F399))</f>
        <v/>
      </c>
      <c r="C399" s="415" t="str">
        <f>IF(PPNE2.1!$G399="","",'[3]Formulario PPGR1'!#REF!)</f>
        <v/>
      </c>
      <c r="D399" s="415"/>
      <c r="E399" s="415"/>
      <c r="F399" s="415" t="str">
        <f>IF(PPNE2.1!$G399="","",'[3]Formulario PPGR1'!#REF!)</f>
        <v/>
      </c>
      <c r="G399" s="416"/>
      <c r="H399" s="417" t="s">
        <v>1475</v>
      </c>
      <c r="I399" s="441" t="s">
        <v>917</v>
      </c>
      <c r="J399" s="438">
        <v>1</v>
      </c>
      <c r="K399" s="433">
        <v>16000</v>
      </c>
      <c r="L399" s="433">
        <v>16000</v>
      </c>
      <c r="M399" s="418" t="s">
        <v>444</v>
      </c>
      <c r="N399" s="427" t="s">
        <v>33</v>
      </c>
    </row>
    <row r="400" spans="2:14" ht="12.75">
      <c r="B400" s="415" t="str">
        <f>IF(PPNE2.1!$G400="","",CONCATENATE(PPNE2.1!$C400,".",PPNE2.1!$D400,".",PPNE2.1!$E400,".",PPNE2.1!$F400))</f>
        <v/>
      </c>
      <c r="C400" s="415" t="str">
        <f>IF(PPNE2.1!$G400="","",'[3]Formulario PPGR1'!#REF!)</f>
        <v/>
      </c>
      <c r="D400" s="415"/>
      <c r="E400" s="415"/>
      <c r="F400" s="415" t="str">
        <f>IF(PPNE2.1!$G400="","",'[3]Formulario PPGR1'!#REF!)</f>
        <v/>
      </c>
      <c r="G400" s="416"/>
      <c r="H400" s="417" t="s">
        <v>1476</v>
      </c>
      <c r="I400" s="441" t="s">
        <v>1484</v>
      </c>
      <c r="J400" s="438">
        <v>1</v>
      </c>
      <c r="K400" s="433">
        <v>200</v>
      </c>
      <c r="L400" s="433">
        <v>200</v>
      </c>
      <c r="M400" s="418" t="s">
        <v>1486</v>
      </c>
      <c r="N400" s="427" t="s">
        <v>282</v>
      </c>
    </row>
    <row r="401" spans="2:14" ht="12.75">
      <c r="B401" s="415" t="str">
        <f>IF(PPNE2.1!$G401="","",CONCATENATE(PPNE2.1!$C401,".",PPNE2.1!$D401,".",PPNE2.1!$E401,".",PPNE2.1!$F401))</f>
        <v/>
      </c>
      <c r="C401" s="415" t="str">
        <f>IF(PPNE2.1!$G401="","",'[3]Formulario PPGR1'!#REF!)</f>
        <v/>
      </c>
      <c r="D401" s="415"/>
      <c r="E401" s="415"/>
      <c r="F401" s="415" t="str">
        <f>IF(PPNE2.1!$G401="","",'[3]Formulario PPGR1'!#REF!)</f>
        <v/>
      </c>
      <c r="G401" s="416"/>
      <c r="H401" s="417" t="s">
        <v>1477</v>
      </c>
      <c r="I401" s="441" t="s">
        <v>917</v>
      </c>
      <c r="J401" s="438">
        <v>1</v>
      </c>
      <c r="K401" s="433">
        <v>180</v>
      </c>
      <c r="L401" s="433">
        <v>180</v>
      </c>
      <c r="M401" s="418" t="s">
        <v>1486</v>
      </c>
      <c r="N401" s="427" t="s">
        <v>33</v>
      </c>
    </row>
    <row r="402" spans="2:14" ht="12.75">
      <c r="B402" s="415" t="str">
        <f>IF(PPNE2.1!$G402="","",CONCATENATE(PPNE2.1!$C402,".",PPNE2.1!$D402,".",PPNE2.1!$E402,".",PPNE2.1!$F402))</f>
        <v/>
      </c>
      <c r="C402" s="415" t="str">
        <f>IF(PPNE2.1!$G402="","",'[3]Formulario PPGR1'!#REF!)</f>
        <v/>
      </c>
      <c r="D402" s="415"/>
      <c r="E402" s="415"/>
      <c r="F402" s="415" t="str">
        <f>IF(PPNE2.1!$G402="","",'[3]Formulario PPGR1'!#REF!)</f>
        <v/>
      </c>
      <c r="G402" s="416"/>
      <c r="H402" s="417" t="s">
        <v>1478</v>
      </c>
      <c r="I402" s="441" t="s">
        <v>1485</v>
      </c>
      <c r="J402" s="438">
        <v>1</v>
      </c>
      <c r="K402" s="433">
        <v>12.05</v>
      </c>
      <c r="L402" s="433">
        <v>12.05</v>
      </c>
      <c r="M402" s="418" t="s">
        <v>1486</v>
      </c>
      <c r="N402" s="427" t="s">
        <v>33</v>
      </c>
    </row>
    <row r="403" spans="2:14" ht="12.75">
      <c r="B403" s="415" t="str">
        <f>IF(PPNE2.1!$G403="","",CONCATENATE(PPNE2.1!$C403,".",PPNE2.1!$D403,".",PPNE2.1!$E403,".",PPNE2.1!$F403))</f>
        <v/>
      </c>
      <c r="C403" s="415" t="str">
        <f>IF(PPNE2.1!$G403="","",'[3]Formulario PPGR1'!#REF!)</f>
        <v/>
      </c>
      <c r="D403" s="415"/>
      <c r="E403" s="415"/>
      <c r="F403" s="415" t="str">
        <f>IF(PPNE2.1!$G403="","",'[3]Formulario PPGR1'!#REF!)</f>
        <v/>
      </c>
      <c r="G403" s="416"/>
      <c r="H403" s="417" t="s">
        <v>1479</v>
      </c>
      <c r="I403" s="441" t="s">
        <v>917</v>
      </c>
      <c r="J403" s="438">
        <v>1</v>
      </c>
      <c r="K403" s="433">
        <v>0</v>
      </c>
      <c r="L403" s="433">
        <v>0</v>
      </c>
      <c r="M403" s="418"/>
      <c r="N403" s="427"/>
    </row>
    <row r="404" spans="2:14" ht="12.75">
      <c r="B404" s="415" t="str">
        <f>IF(PPNE2.1!$G404="","",CONCATENATE(PPNE2.1!$C404,".",PPNE2.1!$D404,".",PPNE2.1!$E404,".",PPNE2.1!$F404))</f>
        <v/>
      </c>
      <c r="C404" s="415" t="str">
        <f>IF(PPNE2.1!$G404="","",'[3]Formulario PPGR1'!#REF!)</f>
        <v/>
      </c>
      <c r="D404" s="415"/>
      <c r="E404" s="415"/>
      <c r="F404" s="415" t="str">
        <f>IF(PPNE2.1!$G404="","",'[3]Formulario PPGR1'!#REF!)</f>
        <v/>
      </c>
      <c r="G404" s="416"/>
      <c r="H404" s="417" t="s">
        <v>1480</v>
      </c>
      <c r="I404" s="441" t="s">
        <v>917</v>
      </c>
      <c r="J404" s="438">
        <v>1</v>
      </c>
      <c r="K404" s="433">
        <v>4500</v>
      </c>
      <c r="L404" s="433">
        <v>4500</v>
      </c>
      <c r="M404" s="418" t="s">
        <v>1487</v>
      </c>
      <c r="N404" s="427" t="s">
        <v>282</v>
      </c>
    </row>
    <row r="405" spans="2:14" ht="12.75">
      <c r="B405" s="415" t="str">
        <f>IF(PPNE2.1!$G405="","",CONCATENATE(PPNE2.1!$C405,".",PPNE2.1!$D405,".",PPNE2.1!$E405,".",PPNE2.1!$F405))</f>
        <v/>
      </c>
      <c r="C405" s="415" t="str">
        <f>IF(PPNE2.1!$G405="","",'[3]Formulario PPGR1'!#REF!)</f>
        <v/>
      </c>
      <c r="D405" s="415"/>
      <c r="E405" s="415"/>
      <c r="F405" s="415" t="str">
        <f>IF(PPNE2.1!$G405="","",'[3]Formulario PPGR1'!#REF!)</f>
        <v/>
      </c>
      <c r="G405" s="416"/>
      <c r="H405" s="417" t="s">
        <v>1481</v>
      </c>
      <c r="I405" s="441" t="s">
        <v>917</v>
      </c>
      <c r="J405" s="438">
        <v>1</v>
      </c>
      <c r="K405" s="433">
        <v>290</v>
      </c>
      <c r="L405" s="433">
        <v>290</v>
      </c>
      <c r="M405" s="418" t="s">
        <v>1486</v>
      </c>
      <c r="N405" s="427" t="s">
        <v>282</v>
      </c>
    </row>
    <row r="406" spans="2:14" ht="12.75">
      <c r="B406" s="415" t="str">
        <f>IF(PPNE2.1!$G406="","",CONCATENATE(PPNE2.1!$C406,".",PPNE2.1!$D406,".",PPNE2.1!$E406,".",PPNE2.1!$F406))</f>
        <v/>
      </c>
      <c r="C406" s="415" t="str">
        <f>IF(PPNE2.1!$G406="","",'[3]Formulario PPGR1'!#REF!)</f>
        <v/>
      </c>
      <c r="D406" s="415"/>
      <c r="E406" s="415"/>
      <c r="F406" s="415" t="str">
        <f>IF(PPNE2.1!$G406="","",'[3]Formulario PPGR1'!#REF!)</f>
        <v/>
      </c>
      <c r="G406" s="416"/>
      <c r="H406" s="417" t="s">
        <v>1482</v>
      </c>
      <c r="I406" s="441" t="s">
        <v>917</v>
      </c>
      <c r="J406" s="438">
        <v>1</v>
      </c>
      <c r="K406" s="433">
        <v>1400</v>
      </c>
      <c r="L406" s="433">
        <v>1400</v>
      </c>
      <c r="M406" s="418" t="s">
        <v>1486</v>
      </c>
      <c r="N406" s="427" t="s">
        <v>282</v>
      </c>
    </row>
    <row r="407" spans="2:14" ht="12.75">
      <c r="B407" s="415" t="str">
        <f>IF(PPNE2.1!$G407="","",CONCATENATE(PPNE2.1!$C407,".",PPNE2.1!$D407,".",PPNE2.1!$E407,".",PPNE2.1!$F407))</f>
        <v/>
      </c>
      <c r="C407" s="415" t="str">
        <f>IF(PPNE2.1!$G407="","",'[3]Formulario PPGR1'!#REF!)</f>
        <v/>
      </c>
      <c r="D407" s="415"/>
      <c r="E407" s="415"/>
      <c r="F407" s="415" t="str">
        <f>IF(PPNE2.1!$G407="","",'[3]Formulario PPGR1'!#REF!)</f>
        <v/>
      </c>
      <c r="G407" s="416"/>
      <c r="H407" s="417" t="s">
        <v>1483</v>
      </c>
      <c r="I407" s="441" t="s">
        <v>917</v>
      </c>
      <c r="J407" s="438">
        <v>5</v>
      </c>
      <c r="K407" s="433">
        <v>130</v>
      </c>
      <c r="L407" s="433">
        <v>650</v>
      </c>
      <c r="M407" s="418" t="s">
        <v>1486</v>
      </c>
      <c r="N407" s="427" t="s">
        <v>282</v>
      </c>
    </row>
    <row r="408" spans="2:14" ht="12.75">
      <c r="B408" s="14" t="e">
        <f>IF(PPNE2.1!$G408="","",CONCATENATE(PPNE2.1!$C408,".",PPNE2.1!$D408,".",PPNE2.1!$E408,".",PPNE2.1!$F408))</f>
        <v>#REF!</v>
      </c>
      <c r="C408" s="14" t="e">
        <f>IF(PPNE2.1!$G408="","",'[3]Formulario PPGR1'!#REF!)</f>
        <v>#REF!</v>
      </c>
      <c r="D408" s="14" t="e">
        <f>IF(PPNE2.1!$G408="","",'[3]Formulario PPGR1'!#REF!)</f>
        <v>#REF!</v>
      </c>
      <c r="E408" s="14" t="e">
        <f>IF(PPNE2.1!$G408="","",'[3]Formulario PPGR1'!#REF!)</f>
        <v>#REF!</v>
      </c>
      <c r="F408" s="14" t="e">
        <f>IF(PPNE2.1!$G408="","",'[3]Formulario PPGR1'!#REF!)</f>
        <v>#REF!</v>
      </c>
      <c r="G408" s="264" t="s">
        <v>1162</v>
      </c>
      <c r="H408" s="265" t="s">
        <v>1474</v>
      </c>
      <c r="I408" s="426" t="s">
        <v>917</v>
      </c>
      <c r="J408" s="437">
        <v>1</v>
      </c>
      <c r="K408" s="432">
        <v>60000</v>
      </c>
      <c r="L408" s="432">
        <v>60000</v>
      </c>
      <c r="M408" s="266" t="s">
        <v>444</v>
      </c>
      <c r="N408" s="426" t="s">
        <v>33</v>
      </c>
    </row>
    <row r="409" spans="2:14" ht="12.75">
      <c r="B409" s="415" t="str">
        <f>IF(PPNE2.1!$G409="","",CONCATENATE(PPNE2.1!$C409,".",PPNE2.1!$D409,".",PPNE2.1!$E409,".",PPNE2.1!$F409))</f>
        <v/>
      </c>
      <c r="C409" s="415" t="str">
        <f>IF(PPNE2.1!$G409="","",'[3]Formulario PPGR1'!#REF!)</f>
        <v/>
      </c>
      <c r="D409" s="415"/>
      <c r="E409" s="415"/>
      <c r="F409" s="415" t="str">
        <f>IF(PPNE2.1!$G409="","",'[3]Formulario PPGR1'!#REF!)</f>
        <v/>
      </c>
      <c r="G409" s="416"/>
      <c r="H409" s="417" t="s">
        <v>1475</v>
      </c>
      <c r="I409" s="441" t="s">
        <v>917</v>
      </c>
      <c r="J409" s="438">
        <v>1</v>
      </c>
      <c r="K409" s="433">
        <v>16000</v>
      </c>
      <c r="L409" s="433">
        <v>16000</v>
      </c>
      <c r="M409" s="418" t="s">
        <v>444</v>
      </c>
      <c r="N409" s="427" t="s">
        <v>33</v>
      </c>
    </row>
    <row r="410" spans="2:14" ht="12.75">
      <c r="B410" s="415" t="str">
        <f>IF(PPNE2.1!$G410="","",CONCATENATE(PPNE2.1!$C410,".",PPNE2.1!$D410,".",PPNE2.1!$E410,".",PPNE2.1!$F410))</f>
        <v/>
      </c>
      <c r="C410" s="415" t="str">
        <f>IF(PPNE2.1!$G410="","",'[3]Formulario PPGR1'!#REF!)</f>
        <v/>
      </c>
      <c r="D410" s="415"/>
      <c r="E410" s="415"/>
      <c r="F410" s="415" t="str">
        <f>IF(PPNE2.1!$G410="","",'[3]Formulario PPGR1'!#REF!)</f>
        <v/>
      </c>
      <c r="G410" s="416"/>
      <c r="H410" s="417" t="s">
        <v>1476</v>
      </c>
      <c r="I410" s="441" t="s">
        <v>1484</v>
      </c>
      <c r="J410" s="438">
        <v>1</v>
      </c>
      <c r="K410" s="433">
        <v>200</v>
      </c>
      <c r="L410" s="433">
        <v>200</v>
      </c>
      <c r="M410" s="418" t="s">
        <v>1486</v>
      </c>
      <c r="N410" s="427" t="s">
        <v>282</v>
      </c>
    </row>
    <row r="411" spans="2:14" ht="12.75">
      <c r="B411" s="415" t="str">
        <f>IF(PPNE2.1!$G411="","",CONCATENATE(PPNE2.1!$C411,".",PPNE2.1!$D411,".",PPNE2.1!$E411,".",PPNE2.1!$F411))</f>
        <v/>
      </c>
      <c r="C411" s="415" t="str">
        <f>IF(PPNE2.1!$G411="","",'[3]Formulario PPGR1'!#REF!)</f>
        <v/>
      </c>
      <c r="D411" s="415"/>
      <c r="E411" s="415"/>
      <c r="F411" s="415" t="str">
        <f>IF(PPNE2.1!$G411="","",'[3]Formulario PPGR1'!#REF!)</f>
        <v/>
      </c>
      <c r="G411" s="416"/>
      <c r="H411" s="417" t="s">
        <v>1477</v>
      </c>
      <c r="I411" s="441" t="s">
        <v>917</v>
      </c>
      <c r="J411" s="438">
        <v>1</v>
      </c>
      <c r="K411" s="433">
        <v>180</v>
      </c>
      <c r="L411" s="433">
        <v>180</v>
      </c>
      <c r="M411" s="418" t="s">
        <v>1486</v>
      </c>
      <c r="N411" s="427" t="s">
        <v>33</v>
      </c>
    </row>
    <row r="412" spans="2:14" ht="12.75">
      <c r="B412" s="415" t="str">
        <f>IF(PPNE2.1!$G412="","",CONCATENATE(PPNE2.1!$C412,".",PPNE2.1!$D412,".",PPNE2.1!$E412,".",PPNE2.1!$F412))</f>
        <v/>
      </c>
      <c r="C412" s="415" t="str">
        <f>IF(PPNE2.1!$G412="","",'[3]Formulario PPGR1'!#REF!)</f>
        <v/>
      </c>
      <c r="D412" s="415"/>
      <c r="E412" s="415"/>
      <c r="F412" s="415" t="str">
        <f>IF(PPNE2.1!$G412="","",'[3]Formulario PPGR1'!#REF!)</f>
        <v/>
      </c>
      <c r="G412" s="416"/>
      <c r="H412" s="417" t="s">
        <v>1478</v>
      </c>
      <c r="I412" s="441" t="s">
        <v>1485</v>
      </c>
      <c r="J412" s="438">
        <v>1</v>
      </c>
      <c r="K412" s="433">
        <v>12.05</v>
      </c>
      <c r="L412" s="433">
        <v>12.05</v>
      </c>
      <c r="M412" s="418" t="s">
        <v>1486</v>
      </c>
      <c r="N412" s="427" t="s">
        <v>33</v>
      </c>
    </row>
    <row r="413" spans="2:14" ht="12.75">
      <c r="B413" s="415" t="str">
        <f>IF(PPNE2.1!$G413="","",CONCATENATE(PPNE2.1!$C413,".",PPNE2.1!$D413,".",PPNE2.1!$E413,".",PPNE2.1!$F413))</f>
        <v/>
      </c>
      <c r="C413" s="415" t="str">
        <f>IF(PPNE2.1!$G413="","",'[3]Formulario PPGR1'!#REF!)</f>
        <v/>
      </c>
      <c r="D413" s="415"/>
      <c r="E413" s="415"/>
      <c r="F413" s="415" t="str">
        <f>IF(PPNE2.1!$G413="","",'[3]Formulario PPGR1'!#REF!)</f>
        <v/>
      </c>
      <c r="G413" s="416"/>
      <c r="H413" s="417" t="s">
        <v>1479</v>
      </c>
      <c r="I413" s="441" t="s">
        <v>917</v>
      </c>
      <c r="J413" s="438">
        <v>1</v>
      </c>
      <c r="K413" s="433">
        <v>0</v>
      </c>
      <c r="L413" s="433">
        <v>0</v>
      </c>
      <c r="M413" s="418"/>
      <c r="N413" s="427"/>
    </row>
    <row r="414" spans="2:14" ht="12.75">
      <c r="B414" s="415" t="str">
        <f>IF(PPNE2.1!$G414="","",CONCATENATE(PPNE2.1!$C414,".",PPNE2.1!$D414,".",PPNE2.1!$E414,".",PPNE2.1!$F414))</f>
        <v/>
      </c>
      <c r="C414" s="415" t="str">
        <f>IF(PPNE2.1!$G414="","",'[3]Formulario PPGR1'!#REF!)</f>
        <v/>
      </c>
      <c r="D414" s="415"/>
      <c r="E414" s="415"/>
      <c r="F414" s="415" t="str">
        <f>IF(PPNE2.1!$G414="","",'[3]Formulario PPGR1'!#REF!)</f>
        <v/>
      </c>
      <c r="G414" s="416"/>
      <c r="H414" s="417" t="s">
        <v>1480</v>
      </c>
      <c r="I414" s="441" t="s">
        <v>917</v>
      </c>
      <c r="J414" s="438">
        <v>1</v>
      </c>
      <c r="K414" s="433">
        <v>4500</v>
      </c>
      <c r="L414" s="433">
        <v>4500</v>
      </c>
      <c r="M414" s="418" t="s">
        <v>1487</v>
      </c>
      <c r="N414" s="427" t="s">
        <v>282</v>
      </c>
    </row>
    <row r="415" spans="2:14" ht="12.75">
      <c r="B415" s="415" t="str">
        <f>IF(PPNE2.1!$G415="","",CONCATENATE(PPNE2.1!$C415,".",PPNE2.1!$D415,".",PPNE2.1!$E415,".",PPNE2.1!$F415))</f>
        <v/>
      </c>
      <c r="C415" s="415" t="str">
        <f>IF(PPNE2.1!$G415="","",'[3]Formulario PPGR1'!#REF!)</f>
        <v/>
      </c>
      <c r="D415" s="415"/>
      <c r="E415" s="415"/>
      <c r="F415" s="415" t="str">
        <f>IF(PPNE2.1!$G415="","",'[3]Formulario PPGR1'!#REF!)</f>
        <v/>
      </c>
      <c r="G415" s="416"/>
      <c r="H415" s="417" t="s">
        <v>1481</v>
      </c>
      <c r="I415" s="441" t="s">
        <v>917</v>
      </c>
      <c r="J415" s="438">
        <v>1</v>
      </c>
      <c r="K415" s="433">
        <v>290</v>
      </c>
      <c r="L415" s="433">
        <v>290</v>
      </c>
      <c r="M415" s="418" t="s">
        <v>1486</v>
      </c>
      <c r="N415" s="427" t="s">
        <v>282</v>
      </c>
    </row>
    <row r="416" spans="2:14" ht="12.75">
      <c r="B416" s="415" t="str">
        <f>IF(PPNE2.1!$G416="","",CONCATENATE(PPNE2.1!$C416,".",PPNE2.1!$D416,".",PPNE2.1!$E416,".",PPNE2.1!$F416))</f>
        <v/>
      </c>
      <c r="C416" s="415" t="str">
        <f>IF(PPNE2.1!$G416="","",'[3]Formulario PPGR1'!#REF!)</f>
        <v/>
      </c>
      <c r="D416" s="415"/>
      <c r="E416" s="415"/>
      <c r="F416" s="415" t="str">
        <f>IF(PPNE2.1!$G416="","",'[3]Formulario PPGR1'!#REF!)</f>
        <v/>
      </c>
      <c r="G416" s="416"/>
      <c r="H416" s="417" t="s">
        <v>1482</v>
      </c>
      <c r="I416" s="441" t="s">
        <v>917</v>
      </c>
      <c r="J416" s="438">
        <v>1</v>
      </c>
      <c r="K416" s="433">
        <v>1400</v>
      </c>
      <c r="L416" s="433">
        <v>1400</v>
      </c>
      <c r="M416" s="418" t="s">
        <v>1486</v>
      </c>
      <c r="N416" s="427" t="s">
        <v>282</v>
      </c>
    </row>
    <row r="417" spans="2:14" ht="12.75">
      <c r="B417" s="415" t="str">
        <f>IF(PPNE2.1!$G417="","",CONCATENATE(PPNE2.1!$C417,".",PPNE2.1!$D417,".",PPNE2.1!$E417,".",PPNE2.1!$F417))</f>
        <v/>
      </c>
      <c r="C417" s="415" t="str">
        <f>IF(PPNE2.1!$G417="","",'[3]Formulario PPGR1'!#REF!)</f>
        <v/>
      </c>
      <c r="D417" s="415"/>
      <c r="E417" s="415"/>
      <c r="F417" s="415" t="str">
        <f>IF(PPNE2.1!$G417="","",'[3]Formulario PPGR1'!#REF!)</f>
        <v/>
      </c>
      <c r="G417" s="416"/>
      <c r="H417" s="417" t="s">
        <v>1483</v>
      </c>
      <c r="I417" s="441" t="s">
        <v>917</v>
      </c>
      <c r="J417" s="438">
        <v>5</v>
      </c>
      <c r="K417" s="433">
        <v>130</v>
      </c>
      <c r="L417" s="433">
        <v>650</v>
      </c>
      <c r="M417" s="418" t="s">
        <v>1486</v>
      </c>
      <c r="N417" s="427" t="s">
        <v>282</v>
      </c>
    </row>
    <row r="418" spans="2:14" ht="12.75">
      <c r="B418" s="14" t="e">
        <f>IF(PPNE2.1!$G418="","",CONCATENATE(PPNE2.1!$C418,".",PPNE2.1!$D418,".",PPNE2.1!$E418,".",PPNE2.1!$F418))</f>
        <v>#REF!</v>
      </c>
      <c r="C418" s="14" t="e">
        <f>IF(PPNE2.1!$G418="","",'[3]Formulario PPGR1'!#REF!)</f>
        <v>#REF!</v>
      </c>
      <c r="D418" s="14" t="e">
        <f>IF(PPNE2.1!$G418="","",'[3]Formulario PPGR1'!#REF!)</f>
        <v>#REF!</v>
      </c>
      <c r="E418" s="14" t="e">
        <f>IF(PPNE2.1!$G418="","",'[3]Formulario PPGR1'!#REF!)</f>
        <v>#REF!</v>
      </c>
      <c r="F418" s="14" t="e">
        <f>IF(PPNE2.1!$G418="","",'[3]Formulario PPGR1'!#REF!)</f>
        <v>#REF!</v>
      </c>
      <c r="G418" s="264" t="s">
        <v>1164</v>
      </c>
      <c r="H418" s="265" t="s">
        <v>1474</v>
      </c>
      <c r="I418" s="426" t="s">
        <v>917</v>
      </c>
      <c r="J418" s="437">
        <v>1</v>
      </c>
      <c r="K418" s="432">
        <v>60000</v>
      </c>
      <c r="L418" s="432">
        <v>60000</v>
      </c>
      <c r="M418" s="266" t="s">
        <v>444</v>
      </c>
      <c r="N418" s="426" t="s">
        <v>33</v>
      </c>
    </row>
    <row r="419" spans="2:14" ht="12.75">
      <c r="B419" s="415" t="str">
        <f>IF(PPNE2.1!$G419="","",CONCATENATE(PPNE2.1!$C419,".",PPNE2.1!$D419,".",PPNE2.1!$E419,".",PPNE2.1!$F419))</f>
        <v/>
      </c>
      <c r="C419" s="415" t="str">
        <f>IF(PPNE2.1!$G419="","",'[3]Formulario PPGR1'!#REF!)</f>
        <v/>
      </c>
      <c r="D419" s="415"/>
      <c r="E419" s="415"/>
      <c r="F419" s="415" t="str">
        <f>IF(PPNE2.1!$G419="","",'[3]Formulario PPGR1'!#REF!)</f>
        <v/>
      </c>
      <c r="G419" s="416"/>
      <c r="H419" s="417" t="s">
        <v>1475</v>
      </c>
      <c r="I419" s="441" t="s">
        <v>917</v>
      </c>
      <c r="J419" s="438">
        <v>1</v>
      </c>
      <c r="K419" s="433">
        <v>16000</v>
      </c>
      <c r="L419" s="433">
        <v>16000</v>
      </c>
      <c r="M419" s="418" t="s">
        <v>444</v>
      </c>
      <c r="N419" s="427" t="s">
        <v>33</v>
      </c>
    </row>
    <row r="420" spans="2:14" ht="12.75">
      <c r="B420" s="415" t="str">
        <f>IF(PPNE2.1!$G420="","",CONCATENATE(PPNE2.1!$C420,".",PPNE2.1!$D420,".",PPNE2.1!$E420,".",PPNE2.1!$F420))</f>
        <v/>
      </c>
      <c r="C420" s="415" t="str">
        <f>IF(PPNE2.1!$G420="","",'[3]Formulario PPGR1'!#REF!)</f>
        <v/>
      </c>
      <c r="D420" s="415"/>
      <c r="E420" s="415"/>
      <c r="F420" s="415" t="str">
        <f>IF(PPNE2.1!$G420="","",'[3]Formulario PPGR1'!#REF!)</f>
        <v/>
      </c>
      <c r="G420" s="416"/>
      <c r="H420" s="417" t="s">
        <v>1476</v>
      </c>
      <c r="I420" s="441" t="s">
        <v>1484</v>
      </c>
      <c r="J420" s="438">
        <v>1</v>
      </c>
      <c r="K420" s="433">
        <v>200</v>
      </c>
      <c r="L420" s="433">
        <v>200</v>
      </c>
      <c r="M420" s="418" t="s">
        <v>1486</v>
      </c>
      <c r="N420" s="427" t="s">
        <v>282</v>
      </c>
    </row>
    <row r="421" spans="2:14" ht="12.75">
      <c r="B421" s="415" t="str">
        <f>IF(PPNE2.1!$G421="","",CONCATENATE(PPNE2.1!$C421,".",PPNE2.1!$D421,".",PPNE2.1!$E421,".",PPNE2.1!$F421))</f>
        <v/>
      </c>
      <c r="C421" s="415" t="str">
        <f>IF(PPNE2.1!$G421="","",'[3]Formulario PPGR1'!#REF!)</f>
        <v/>
      </c>
      <c r="D421" s="415"/>
      <c r="E421" s="415"/>
      <c r="F421" s="415" t="str">
        <f>IF(PPNE2.1!$G421="","",'[3]Formulario PPGR1'!#REF!)</f>
        <v/>
      </c>
      <c r="G421" s="416"/>
      <c r="H421" s="417" t="s">
        <v>1477</v>
      </c>
      <c r="I421" s="441" t="s">
        <v>917</v>
      </c>
      <c r="J421" s="438">
        <v>1</v>
      </c>
      <c r="K421" s="433">
        <v>180</v>
      </c>
      <c r="L421" s="433">
        <v>180</v>
      </c>
      <c r="M421" s="418" t="s">
        <v>1486</v>
      </c>
      <c r="N421" s="427" t="s">
        <v>33</v>
      </c>
    </row>
    <row r="422" spans="2:14" ht="12.75">
      <c r="B422" s="415" t="str">
        <f>IF(PPNE2.1!$G422="","",CONCATENATE(PPNE2.1!$C422,".",PPNE2.1!$D422,".",PPNE2.1!$E422,".",PPNE2.1!$F422))</f>
        <v/>
      </c>
      <c r="C422" s="415" t="str">
        <f>IF(PPNE2.1!$G422="","",'[3]Formulario PPGR1'!#REF!)</f>
        <v/>
      </c>
      <c r="D422" s="415"/>
      <c r="E422" s="415"/>
      <c r="F422" s="415" t="str">
        <f>IF(PPNE2.1!$G422="","",'[3]Formulario PPGR1'!#REF!)</f>
        <v/>
      </c>
      <c r="G422" s="416"/>
      <c r="H422" s="417" t="s">
        <v>1478</v>
      </c>
      <c r="I422" s="441" t="s">
        <v>1485</v>
      </c>
      <c r="J422" s="438">
        <v>1</v>
      </c>
      <c r="K422" s="433">
        <v>12.05</v>
      </c>
      <c r="L422" s="433">
        <v>12.05</v>
      </c>
      <c r="M422" s="418" t="s">
        <v>1486</v>
      </c>
      <c r="N422" s="427" t="s">
        <v>33</v>
      </c>
    </row>
    <row r="423" spans="2:14" ht="12.75">
      <c r="B423" s="415" t="str">
        <f>IF(PPNE2.1!$G423="","",CONCATENATE(PPNE2.1!$C423,".",PPNE2.1!$D423,".",PPNE2.1!$E423,".",PPNE2.1!$F423))</f>
        <v/>
      </c>
      <c r="C423" s="415" t="str">
        <f>IF(PPNE2.1!$G423="","",'[3]Formulario PPGR1'!#REF!)</f>
        <v/>
      </c>
      <c r="D423" s="415"/>
      <c r="E423" s="415"/>
      <c r="F423" s="415" t="str">
        <f>IF(PPNE2.1!$G423="","",'[3]Formulario PPGR1'!#REF!)</f>
        <v/>
      </c>
      <c r="G423" s="416"/>
      <c r="H423" s="417" t="s">
        <v>1479</v>
      </c>
      <c r="I423" s="441" t="s">
        <v>917</v>
      </c>
      <c r="J423" s="438">
        <v>1</v>
      </c>
      <c r="K423" s="433">
        <v>0</v>
      </c>
      <c r="L423" s="433">
        <v>0</v>
      </c>
      <c r="M423" s="418"/>
      <c r="N423" s="427"/>
    </row>
    <row r="424" spans="2:14" ht="12.75">
      <c r="B424" s="415" t="str">
        <f>IF(PPNE2.1!$G424="","",CONCATENATE(PPNE2.1!$C424,".",PPNE2.1!$D424,".",PPNE2.1!$E424,".",PPNE2.1!$F424))</f>
        <v/>
      </c>
      <c r="C424" s="415" t="str">
        <f>IF(PPNE2.1!$G424="","",'[3]Formulario PPGR1'!#REF!)</f>
        <v/>
      </c>
      <c r="D424" s="415"/>
      <c r="E424" s="415"/>
      <c r="F424" s="415" t="str">
        <f>IF(PPNE2.1!$G424="","",'[3]Formulario PPGR1'!#REF!)</f>
        <v/>
      </c>
      <c r="G424" s="416"/>
      <c r="H424" s="417" t="s">
        <v>1480</v>
      </c>
      <c r="I424" s="441" t="s">
        <v>917</v>
      </c>
      <c r="J424" s="438">
        <v>1</v>
      </c>
      <c r="K424" s="433">
        <v>4500</v>
      </c>
      <c r="L424" s="433">
        <v>4500</v>
      </c>
      <c r="M424" s="418" t="s">
        <v>1487</v>
      </c>
      <c r="N424" s="427" t="s">
        <v>282</v>
      </c>
    </row>
    <row r="425" spans="2:14" ht="12.75">
      <c r="B425" s="415" t="str">
        <f>IF(PPNE2.1!$G425="","",CONCATENATE(PPNE2.1!$C425,".",PPNE2.1!$D425,".",PPNE2.1!$E425,".",PPNE2.1!$F425))</f>
        <v/>
      </c>
      <c r="C425" s="415" t="str">
        <f>IF(PPNE2.1!$G425="","",'[3]Formulario PPGR1'!#REF!)</f>
        <v/>
      </c>
      <c r="D425" s="415"/>
      <c r="E425" s="415"/>
      <c r="F425" s="415" t="str">
        <f>IF(PPNE2.1!$G425="","",'[3]Formulario PPGR1'!#REF!)</f>
        <v/>
      </c>
      <c r="G425" s="416"/>
      <c r="H425" s="417" t="s">
        <v>1481</v>
      </c>
      <c r="I425" s="441" t="s">
        <v>917</v>
      </c>
      <c r="J425" s="438">
        <v>1</v>
      </c>
      <c r="K425" s="433">
        <v>290</v>
      </c>
      <c r="L425" s="433">
        <v>290</v>
      </c>
      <c r="M425" s="418" t="s">
        <v>1486</v>
      </c>
      <c r="N425" s="427" t="s">
        <v>282</v>
      </c>
    </row>
    <row r="426" spans="2:14" ht="12.75">
      <c r="B426" s="415" t="str">
        <f>IF(PPNE2.1!$G426="","",CONCATENATE(PPNE2.1!$C426,".",PPNE2.1!$D426,".",PPNE2.1!$E426,".",PPNE2.1!$F426))</f>
        <v/>
      </c>
      <c r="C426" s="415" t="str">
        <f>IF(PPNE2.1!$G426="","",'[3]Formulario PPGR1'!#REF!)</f>
        <v/>
      </c>
      <c r="D426" s="415"/>
      <c r="E426" s="415"/>
      <c r="F426" s="415" t="str">
        <f>IF(PPNE2.1!$G426="","",'[3]Formulario PPGR1'!#REF!)</f>
        <v/>
      </c>
      <c r="G426" s="416"/>
      <c r="H426" s="417" t="s">
        <v>1482</v>
      </c>
      <c r="I426" s="441" t="s">
        <v>917</v>
      </c>
      <c r="J426" s="438">
        <v>1</v>
      </c>
      <c r="K426" s="433">
        <v>1400</v>
      </c>
      <c r="L426" s="433">
        <v>1400</v>
      </c>
      <c r="M426" s="418" t="s">
        <v>1486</v>
      </c>
      <c r="N426" s="427" t="s">
        <v>282</v>
      </c>
    </row>
    <row r="427" spans="2:14" ht="12.75">
      <c r="B427" s="415" t="str">
        <f>IF(PPNE2.1!$G427="","",CONCATENATE(PPNE2.1!$C427,".",PPNE2.1!$D427,".",PPNE2.1!$E427,".",PPNE2.1!$F427))</f>
        <v/>
      </c>
      <c r="C427" s="415" t="str">
        <f>IF(PPNE2.1!$G427="","",'[3]Formulario PPGR1'!#REF!)</f>
        <v/>
      </c>
      <c r="D427" s="415"/>
      <c r="E427" s="415"/>
      <c r="F427" s="415" t="str">
        <f>IF(PPNE2.1!$G427="","",'[3]Formulario PPGR1'!#REF!)</f>
        <v/>
      </c>
      <c r="G427" s="416"/>
      <c r="H427" s="417" t="s">
        <v>1483</v>
      </c>
      <c r="I427" s="441" t="s">
        <v>917</v>
      </c>
      <c r="J427" s="438">
        <v>5</v>
      </c>
      <c r="K427" s="433">
        <v>130</v>
      </c>
      <c r="L427" s="433">
        <v>650</v>
      </c>
      <c r="M427" s="418" t="s">
        <v>1486</v>
      </c>
      <c r="N427" s="427" t="s">
        <v>282</v>
      </c>
    </row>
    <row r="428" spans="2:14" ht="12.75">
      <c r="B428" s="14" t="e">
        <f>IF(PPNE2.1!$G428="","",CONCATENATE(PPNE2.1!$C428,".",PPNE2.1!$D428,".",PPNE2.1!$E428,".",PPNE2.1!$F428))</f>
        <v>#REF!</v>
      </c>
      <c r="C428" s="14" t="e">
        <f>IF(PPNE2.1!$G428="","",'[3]Formulario PPGR1'!#REF!)</f>
        <v>#REF!</v>
      </c>
      <c r="D428" s="14" t="e">
        <f>IF(PPNE2.1!$G428="","",'[3]Formulario PPGR1'!#REF!)</f>
        <v>#REF!</v>
      </c>
      <c r="E428" s="14" t="e">
        <f>IF(PPNE2.1!$G428="","",'[3]Formulario PPGR1'!#REF!)</f>
        <v>#REF!</v>
      </c>
      <c r="F428" s="14" t="e">
        <f>IF(PPNE2.1!$G428="","",'[3]Formulario PPGR1'!#REF!)</f>
        <v>#REF!</v>
      </c>
      <c r="G428" s="264" t="s">
        <v>1166</v>
      </c>
      <c r="H428" s="265" t="s">
        <v>1474</v>
      </c>
      <c r="I428" s="426" t="s">
        <v>917</v>
      </c>
      <c r="J428" s="437">
        <v>1</v>
      </c>
      <c r="K428" s="432">
        <v>60000</v>
      </c>
      <c r="L428" s="432">
        <v>60000</v>
      </c>
      <c r="M428" s="266" t="s">
        <v>444</v>
      </c>
      <c r="N428" s="426" t="s">
        <v>33</v>
      </c>
    </row>
    <row r="429" spans="2:14" ht="12.75">
      <c r="B429" s="415" t="str">
        <f>IF(PPNE2.1!$G429="","",CONCATENATE(PPNE2.1!$C429,".",PPNE2.1!$D429,".",PPNE2.1!$E429,".",PPNE2.1!$F429))</f>
        <v/>
      </c>
      <c r="C429" s="415" t="str">
        <f>IF(PPNE2.1!$G429="","",'[3]Formulario PPGR1'!#REF!)</f>
        <v/>
      </c>
      <c r="D429" s="415"/>
      <c r="E429" s="415"/>
      <c r="F429" s="415" t="str">
        <f>IF(PPNE2.1!$G429="","",'[3]Formulario PPGR1'!#REF!)</f>
        <v/>
      </c>
      <c r="G429" s="416"/>
      <c r="H429" s="417" t="s">
        <v>1475</v>
      </c>
      <c r="I429" s="441" t="s">
        <v>917</v>
      </c>
      <c r="J429" s="438">
        <v>1</v>
      </c>
      <c r="K429" s="433">
        <v>16000</v>
      </c>
      <c r="L429" s="433">
        <v>16000</v>
      </c>
      <c r="M429" s="418" t="s">
        <v>444</v>
      </c>
      <c r="N429" s="427" t="s">
        <v>33</v>
      </c>
    </row>
    <row r="430" spans="2:14" ht="12.75">
      <c r="B430" s="415" t="str">
        <f>IF(PPNE2.1!$G430="","",CONCATENATE(PPNE2.1!$C430,".",PPNE2.1!$D430,".",PPNE2.1!$E430,".",PPNE2.1!$F430))</f>
        <v/>
      </c>
      <c r="C430" s="415" t="str">
        <f>IF(PPNE2.1!$G430="","",'[3]Formulario PPGR1'!#REF!)</f>
        <v/>
      </c>
      <c r="D430" s="415"/>
      <c r="E430" s="415"/>
      <c r="F430" s="415" t="str">
        <f>IF(PPNE2.1!$G430="","",'[3]Formulario PPGR1'!#REF!)</f>
        <v/>
      </c>
      <c r="G430" s="416"/>
      <c r="H430" s="417" t="s">
        <v>1476</v>
      </c>
      <c r="I430" s="441" t="s">
        <v>1484</v>
      </c>
      <c r="J430" s="438">
        <v>1</v>
      </c>
      <c r="K430" s="433">
        <v>200</v>
      </c>
      <c r="L430" s="433">
        <v>200</v>
      </c>
      <c r="M430" s="418" t="s">
        <v>1486</v>
      </c>
      <c r="N430" s="427" t="s">
        <v>282</v>
      </c>
    </row>
    <row r="431" spans="2:14" ht="12.75">
      <c r="B431" s="415" t="str">
        <f>IF(PPNE2.1!$G431="","",CONCATENATE(PPNE2.1!$C431,".",PPNE2.1!$D431,".",PPNE2.1!$E431,".",PPNE2.1!$F431))</f>
        <v/>
      </c>
      <c r="C431" s="415" t="str">
        <f>IF(PPNE2.1!$G431="","",'[3]Formulario PPGR1'!#REF!)</f>
        <v/>
      </c>
      <c r="D431" s="415"/>
      <c r="E431" s="415"/>
      <c r="F431" s="415" t="str">
        <f>IF(PPNE2.1!$G431="","",'[3]Formulario PPGR1'!#REF!)</f>
        <v/>
      </c>
      <c r="G431" s="416"/>
      <c r="H431" s="417" t="s">
        <v>1477</v>
      </c>
      <c r="I431" s="441" t="s">
        <v>917</v>
      </c>
      <c r="J431" s="438">
        <v>1</v>
      </c>
      <c r="K431" s="433">
        <v>180</v>
      </c>
      <c r="L431" s="433">
        <v>180</v>
      </c>
      <c r="M431" s="418" t="s">
        <v>1486</v>
      </c>
      <c r="N431" s="427" t="s">
        <v>33</v>
      </c>
    </row>
    <row r="432" spans="2:14" ht="12.75">
      <c r="B432" s="415" t="str">
        <f>IF(PPNE2.1!$G432="","",CONCATENATE(PPNE2.1!$C432,".",PPNE2.1!$D432,".",PPNE2.1!$E432,".",PPNE2.1!$F432))</f>
        <v/>
      </c>
      <c r="C432" s="415" t="str">
        <f>IF(PPNE2.1!$G432="","",'[3]Formulario PPGR1'!#REF!)</f>
        <v/>
      </c>
      <c r="D432" s="415"/>
      <c r="E432" s="415"/>
      <c r="F432" s="415" t="str">
        <f>IF(PPNE2.1!$G432="","",'[3]Formulario PPGR1'!#REF!)</f>
        <v/>
      </c>
      <c r="G432" s="416"/>
      <c r="H432" s="417" t="s">
        <v>1478</v>
      </c>
      <c r="I432" s="441" t="s">
        <v>1485</v>
      </c>
      <c r="J432" s="438">
        <v>1</v>
      </c>
      <c r="K432" s="433">
        <v>12.05</v>
      </c>
      <c r="L432" s="433">
        <v>12.05</v>
      </c>
      <c r="M432" s="418" t="s">
        <v>1486</v>
      </c>
      <c r="N432" s="427" t="s">
        <v>33</v>
      </c>
    </row>
    <row r="433" spans="2:14" ht="12.75">
      <c r="B433" s="415" t="str">
        <f>IF(PPNE2.1!$G433="","",CONCATENATE(PPNE2.1!$C433,".",PPNE2.1!$D433,".",PPNE2.1!$E433,".",PPNE2.1!$F433))</f>
        <v/>
      </c>
      <c r="C433" s="415" t="str">
        <f>IF(PPNE2.1!$G433="","",'[3]Formulario PPGR1'!#REF!)</f>
        <v/>
      </c>
      <c r="D433" s="415"/>
      <c r="E433" s="415"/>
      <c r="F433" s="415" t="str">
        <f>IF(PPNE2.1!$G433="","",'[3]Formulario PPGR1'!#REF!)</f>
        <v/>
      </c>
      <c r="G433" s="416"/>
      <c r="H433" s="417" t="s">
        <v>1479</v>
      </c>
      <c r="I433" s="441" t="s">
        <v>917</v>
      </c>
      <c r="J433" s="438">
        <v>1</v>
      </c>
      <c r="K433" s="433">
        <v>0</v>
      </c>
      <c r="L433" s="433">
        <v>0</v>
      </c>
      <c r="M433" s="418"/>
      <c r="N433" s="427"/>
    </row>
    <row r="434" spans="2:14" ht="12.75">
      <c r="B434" s="415" t="str">
        <f>IF(PPNE2.1!$G434="","",CONCATENATE(PPNE2.1!$C434,".",PPNE2.1!$D434,".",PPNE2.1!$E434,".",PPNE2.1!$F434))</f>
        <v/>
      </c>
      <c r="C434" s="415" t="str">
        <f>IF(PPNE2.1!$G434="","",'[3]Formulario PPGR1'!#REF!)</f>
        <v/>
      </c>
      <c r="D434" s="415"/>
      <c r="E434" s="415"/>
      <c r="F434" s="415" t="str">
        <f>IF(PPNE2.1!$G434="","",'[3]Formulario PPGR1'!#REF!)</f>
        <v/>
      </c>
      <c r="G434" s="416"/>
      <c r="H434" s="417" t="s">
        <v>1480</v>
      </c>
      <c r="I434" s="441" t="s">
        <v>917</v>
      </c>
      <c r="J434" s="438">
        <v>1</v>
      </c>
      <c r="K434" s="433">
        <v>4500</v>
      </c>
      <c r="L434" s="433">
        <v>4500</v>
      </c>
      <c r="M434" s="418" t="s">
        <v>1487</v>
      </c>
      <c r="N434" s="427" t="s">
        <v>282</v>
      </c>
    </row>
    <row r="435" spans="2:14" ht="12.75">
      <c r="B435" s="415" t="str">
        <f>IF(PPNE2.1!$G435="","",CONCATENATE(PPNE2.1!$C435,".",PPNE2.1!$D435,".",PPNE2.1!$E435,".",PPNE2.1!$F435))</f>
        <v/>
      </c>
      <c r="C435" s="415" t="str">
        <f>IF(PPNE2.1!$G435="","",'[3]Formulario PPGR1'!#REF!)</f>
        <v/>
      </c>
      <c r="D435" s="415"/>
      <c r="E435" s="415"/>
      <c r="F435" s="415" t="str">
        <f>IF(PPNE2.1!$G435="","",'[3]Formulario PPGR1'!#REF!)</f>
        <v/>
      </c>
      <c r="G435" s="416"/>
      <c r="H435" s="417" t="s">
        <v>1481</v>
      </c>
      <c r="I435" s="441" t="s">
        <v>917</v>
      </c>
      <c r="J435" s="438">
        <v>1</v>
      </c>
      <c r="K435" s="433">
        <v>290</v>
      </c>
      <c r="L435" s="433">
        <v>290</v>
      </c>
      <c r="M435" s="418" t="s">
        <v>1486</v>
      </c>
      <c r="N435" s="427" t="s">
        <v>282</v>
      </c>
    </row>
    <row r="436" spans="2:14" ht="12.75">
      <c r="B436" s="415" t="str">
        <f>IF(PPNE2.1!$G436="","",CONCATENATE(PPNE2.1!$C436,".",PPNE2.1!$D436,".",PPNE2.1!$E436,".",PPNE2.1!$F436))</f>
        <v/>
      </c>
      <c r="C436" s="415" t="str">
        <f>IF(PPNE2.1!$G436="","",'[3]Formulario PPGR1'!#REF!)</f>
        <v/>
      </c>
      <c r="D436" s="415"/>
      <c r="E436" s="415"/>
      <c r="F436" s="415" t="str">
        <f>IF(PPNE2.1!$G436="","",'[3]Formulario PPGR1'!#REF!)</f>
        <v/>
      </c>
      <c r="G436" s="416"/>
      <c r="H436" s="417" t="s">
        <v>1482</v>
      </c>
      <c r="I436" s="441" t="s">
        <v>917</v>
      </c>
      <c r="J436" s="438">
        <v>1</v>
      </c>
      <c r="K436" s="433">
        <v>1400</v>
      </c>
      <c r="L436" s="433">
        <v>1400</v>
      </c>
      <c r="M436" s="418" t="s">
        <v>1486</v>
      </c>
      <c r="N436" s="427" t="s">
        <v>282</v>
      </c>
    </row>
    <row r="437" spans="2:14" ht="12.75">
      <c r="B437" s="415" t="str">
        <f>IF(PPNE2.1!$G437="","",CONCATENATE(PPNE2.1!$C437,".",PPNE2.1!$D437,".",PPNE2.1!$E437,".",PPNE2.1!$F437))</f>
        <v/>
      </c>
      <c r="C437" s="415" t="str">
        <f>IF(PPNE2.1!$G437="","",'[3]Formulario PPGR1'!#REF!)</f>
        <v/>
      </c>
      <c r="D437" s="415"/>
      <c r="E437" s="415"/>
      <c r="F437" s="415" t="str">
        <f>IF(PPNE2.1!$G437="","",'[3]Formulario PPGR1'!#REF!)</f>
        <v/>
      </c>
      <c r="G437" s="416"/>
      <c r="H437" s="417" t="s">
        <v>1483</v>
      </c>
      <c r="I437" s="441" t="s">
        <v>917</v>
      </c>
      <c r="J437" s="438">
        <v>5</v>
      </c>
      <c r="K437" s="433">
        <v>130</v>
      </c>
      <c r="L437" s="433">
        <v>650</v>
      </c>
      <c r="M437" s="418" t="s">
        <v>1486</v>
      </c>
      <c r="N437" s="427" t="s">
        <v>282</v>
      </c>
    </row>
    <row r="438" spans="2:14" ht="12.75">
      <c r="B438" s="14" t="e">
        <f>IF(PPNE2.1!$G438="","",CONCATENATE(PPNE2.1!$C438,".",PPNE2.1!$D438,".",PPNE2.1!$E438,".",PPNE2.1!$F438))</f>
        <v>#REF!</v>
      </c>
      <c r="C438" s="14" t="e">
        <f>IF(PPNE2.1!$G438="","",'[3]Formulario PPGR1'!#REF!)</f>
        <v>#REF!</v>
      </c>
      <c r="D438" s="14" t="e">
        <f>IF(PPNE2.1!$G438="","",'[3]Formulario PPGR1'!#REF!)</f>
        <v>#REF!</v>
      </c>
      <c r="E438" s="14" t="e">
        <f>IF(PPNE2.1!$G438="","",'[3]Formulario PPGR1'!#REF!)</f>
        <v>#REF!</v>
      </c>
      <c r="F438" s="14" t="e">
        <f>IF(PPNE2.1!$G438="","",'[3]Formulario PPGR1'!#REF!)</f>
        <v>#REF!</v>
      </c>
      <c r="G438" s="264" t="s">
        <v>1167</v>
      </c>
      <c r="H438" s="265" t="s">
        <v>1474</v>
      </c>
      <c r="I438" s="426" t="s">
        <v>917</v>
      </c>
      <c r="J438" s="437">
        <v>1</v>
      </c>
      <c r="K438" s="432">
        <v>60000</v>
      </c>
      <c r="L438" s="432">
        <v>60000</v>
      </c>
      <c r="M438" s="266" t="s">
        <v>444</v>
      </c>
      <c r="N438" s="426" t="s">
        <v>33</v>
      </c>
    </row>
    <row r="439" spans="2:14" ht="12.75">
      <c r="B439" s="415" t="str">
        <f>IF(PPNE2.1!$G439="","",CONCATENATE(PPNE2.1!$C439,".",PPNE2.1!$D439,".",PPNE2.1!$E439,".",PPNE2.1!$F439))</f>
        <v/>
      </c>
      <c r="C439" s="415" t="str">
        <f>IF(PPNE2.1!$G439="","",'[3]Formulario PPGR1'!#REF!)</f>
        <v/>
      </c>
      <c r="D439" s="415"/>
      <c r="E439" s="415"/>
      <c r="F439" s="415" t="str">
        <f>IF(PPNE2.1!$G439="","",'[3]Formulario PPGR1'!#REF!)</f>
        <v/>
      </c>
      <c r="G439" s="416"/>
      <c r="H439" s="417" t="s">
        <v>1475</v>
      </c>
      <c r="I439" s="441" t="s">
        <v>917</v>
      </c>
      <c r="J439" s="438">
        <v>1</v>
      </c>
      <c r="K439" s="433">
        <v>16000</v>
      </c>
      <c r="L439" s="433">
        <v>16000</v>
      </c>
      <c r="M439" s="418" t="s">
        <v>444</v>
      </c>
      <c r="N439" s="427" t="s">
        <v>33</v>
      </c>
    </row>
    <row r="440" spans="2:14" ht="12.75">
      <c r="B440" s="415" t="str">
        <f>IF(PPNE2.1!$G440="","",CONCATENATE(PPNE2.1!$C440,".",PPNE2.1!$D440,".",PPNE2.1!$E440,".",PPNE2.1!$F440))</f>
        <v/>
      </c>
      <c r="C440" s="415" t="str">
        <f>IF(PPNE2.1!$G440="","",'[3]Formulario PPGR1'!#REF!)</f>
        <v/>
      </c>
      <c r="D440" s="415"/>
      <c r="E440" s="415"/>
      <c r="F440" s="415" t="str">
        <f>IF(PPNE2.1!$G440="","",'[3]Formulario PPGR1'!#REF!)</f>
        <v/>
      </c>
      <c r="G440" s="416"/>
      <c r="H440" s="417" t="s">
        <v>1476</v>
      </c>
      <c r="I440" s="441" t="s">
        <v>1484</v>
      </c>
      <c r="J440" s="438">
        <v>1</v>
      </c>
      <c r="K440" s="433">
        <v>200</v>
      </c>
      <c r="L440" s="433">
        <v>200</v>
      </c>
      <c r="M440" s="418" t="s">
        <v>1486</v>
      </c>
      <c r="N440" s="427" t="s">
        <v>282</v>
      </c>
    </row>
    <row r="441" spans="2:14" ht="12.75">
      <c r="B441" s="415" t="str">
        <f>IF(PPNE2.1!$G441="","",CONCATENATE(PPNE2.1!$C441,".",PPNE2.1!$D441,".",PPNE2.1!$E441,".",PPNE2.1!$F441))</f>
        <v/>
      </c>
      <c r="C441" s="415" t="str">
        <f>IF(PPNE2.1!$G441="","",'[3]Formulario PPGR1'!#REF!)</f>
        <v/>
      </c>
      <c r="D441" s="415"/>
      <c r="E441" s="415"/>
      <c r="F441" s="415" t="str">
        <f>IF(PPNE2.1!$G441="","",'[3]Formulario PPGR1'!#REF!)</f>
        <v/>
      </c>
      <c r="G441" s="416"/>
      <c r="H441" s="417" t="s">
        <v>1477</v>
      </c>
      <c r="I441" s="441" t="s">
        <v>917</v>
      </c>
      <c r="J441" s="438">
        <v>1</v>
      </c>
      <c r="K441" s="433">
        <v>180</v>
      </c>
      <c r="L441" s="433">
        <v>180</v>
      </c>
      <c r="M441" s="418" t="s">
        <v>1486</v>
      </c>
      <c r="N441" s="427" t="s">
        <v>33</v>
      </c>
    </row>
    <row r="442" spans="2:14" ht="12.75">
      <c r="B442" s="415" t="str">
        <f>IF(PPNE2.1!$G442="","",CONCATENATE(PPNE2.1!$C442,".",PPNE2.1!$D442,".",PPNE2.1!$E442,".",PPNE2.1!$F442))</f>
        <v/>
      </c>
      <c r="C442" s="415" t="str">
        <f>IF(PPNE2.1!$G442="","",'[3]Formulario PPGR1'!#REF!)</f>
        <v/>
      </c>
      <c r="D442" s="415"/>
      <c r="E442" s="415"/>
      <c r="F442" s="415" t="str">
        <f>IF(PPNE2.1!$G442="","",'[3]Formulario PPGR1'!#REF!)</f>
        <v/>
      </c>
      <c r="G442" s="416"/>
      <c r="H442" s="417" t="s">
        <v>1478</v>
      </c>
      <c r="I442" s="441" t="s">
        <v>1485</v>
      </c>
      <c r="J442" s="438">
        <v>1</v>
      </c>
      <c r="K442" s="433">
        <v>12.05</v>
      </c>
      <c r="L442" s="433">
        <v>12.05</v>
      </c>
      <c r="M442" s="418" t="s">
        <v>1486</v>
      </c>
      <c r="N442" s="427" t="s">
        <v>33</v>
      </c>
    </row>
    <row r="443" spans="2:14" ht="12.75">
      <c r="B443" s="415" t="str">
        <f>IF(PPNE2.1!$G443="","",CONCATENATE(PPNE2.1!$C443,".",PPNE2.1!$D443,".",PPNE2.1!$E443,".",PPNE2.1!$F443))</f>
        <v/>
      </c>
      <c r="C443" s="415" t="str">
        <f>IF(PPNE2.1!$G443="","",'[3]Formulario PPGR1'!#REF!)</f>
        <v/>
      </c>
      <c r="D443" s="415"/>
      <c r="E443" s="415"/>
      <c r="F443" s="415" t="str">
        <f>IF(PPNE2.1!$G443="","",'[3]Formulario PPGR1'!#REF!)</f>
        <v/>
      </c>
      <c r="G443" s="416"/>
      <c r="H443" s="417" t="s">
        <v>1479</v>
      </c>
      <c r="I443" s="441" t="s">
        <v>917</v>
      </c>
      <c r="J443" s="438">
        <v>1</v>
      </c>
      <c r="K443" s="433">
        <v>0</v>
      </c>
      <c r="L443" s="433">
        <v>0</v>
      </c>
      <c r="M443" s="418"/>
      <c r="N443" s="427"/>
    </row>
    <row r="444" spans="2:14" ht="12.75">
      <c r="B444" s="415" t="str">
        <f>IF(PPNE2.1!$G444="","",CONCATENATE(PPNE2.1!$C444,".",PPNE2.1!$D444,".",PPNE2.1!$E444,".",PPNE2.1!$F444))</f>
        <v/>
      </c>
      <c r="C444" s="415" t="str">
        <f>IF(PPNE2.1!$G444="","",'[3]Formulario PPGR1'!#REF!)</f>
        <v/>
      </c>
      <c r="D444" s="415"/>
      <c r="E444" s="415"/>
      <c r="F444" s="415" t="str">
        <f>IF(PPNE2.1!$G444="","",'[3]Formulario PPGR1'!#REF!)</f>
        <v/>
      </c>
      <c r="G444" s="416"/>
      <c r="H444" s="417" t="s">
        <v>1480</v>
      </c>
      <c r="I444" s="441" t="s">
        <v>917</v>
      </c>
      <c r="J444" s="438">
        <v>1</v>
      </c>
      <c r="K444" s="433">
        <v>4500</v>
      </c>
      <c r="L444" s="433">
        <v>4500</v>
      </c>
      <c r="M444" s="418" t="s">
        <v>1487</v>
      </c>
      <c r="N444" s="427" t="s">
        <v>282</v>
      </c>
    </row>
    <row r="445" spans="2:14" ht="12.75">
      <c r="B445" s="415" t="str">
        <f>IF(PPNE2.1!$G445="","",CONCATENATE(PPNE2.1!$C445,".",PPNE2.1!$D445,".",PPNE2.1!$E445,".",PPNE2.1!$F445))</f>
        <v/>
      </c>
      <c r="C445" s="415" t="str">
        <f>IF(PPNE2.1!$G445="","",'[3]Formulario PPGR1'!#REF!)</f>
        <v/>
      </c>
      <c r="D445" s="415"/>
      <c r="E445" s="415"/>
      <c r="F445" s="415" t="str">
        <f>IF(PPNE2.1!$G445="","",'[3]Formulario PPGR1'!#REF!)</f>
        <v/>
      </c>
      <c r="G445" s="416"/>
      <c r="H445" s="417" t="s">
        <v>1481</v>
      </c>
      <c r="I445" s="441" t="s">
        <v>917</v>
      </c>
      <c r="J445" s="438">
        <v>1</v>
      </c>
      <c r="K445" s="433">
        <v>290</v>
      </c>
      <c r="L445" s="433">
        <v>290</v>
      </c>
      <c r="M445" s="418" t="s">
        <v>1486</v>
      </c>
      <c r="N445" s="427" t="s">
        <v>282</v>
      </c>
    </row>
    <row r="446" spans="2:14" ht="12.75">
      <c r="B446" s="415" t="str">
        <f>IF(PPNE2.1!$G446="","",CONCATENATE(PPNE2.1!$C446,".",PPNE2.1!$D446,".",PPNE2.1!$E446,".",PPNE2.1!$F446))</f>
        <v/>
      </c>
      <c r="C446" s="415" t="str">
        <f>IF(PPNE2.1!$G446="","",'[3]Formulario PPGR1'!#REF!)</f>
        <v/>
      </c>
      <c r="D446" s="415"/>
      <c r="E446" s="415"/>
      <c r="F446" s="415" t="str">
        <f>IF(PPNE2.1!$G446="","",'[3]Formulario PPGR1'!#REF!)</f>
        <v/>
      </c>
      <c r="G446" s="416"/>
      <c r="H446" s="417" t="s">
        <v>1482</v>
      </c>
      <c r="I446" s="441" t="s">
        <v>917</v>
      </c>
      <c r="J446" s="438">
        <v>1</v>
      </c>
      <c r="K446" s="433">
        <v>1400</v>
      </c>
      <c r="L446" s="433">
        <v>1400</v>
      </c>
      <c r="M446" s="418" t="s">
        <v>1486</v>
      </c>
      <c r="N446" s="427" t="s">
        <v>282</v>
      </c>
    </row>
    <row r="447" spans="2:14" ht="12.75">
      <c r="B447" s="415" t="str">
        <f>IF(PPNE2.1!$G447="","",CONCATENATE(PPNE2.1!$C447,".",PPNE2.1!$D447,".",PPNE2.1!$E447,".",PPNE2.1!$F447))</f>
        <v/>
      </c>
      <c r="C447" s="415" t="str">
        <f>IF(PPNE2.1!$G447="","",'[3]Formulario PPGR1'!#REF!)</f>
        <v/>
      </c>
      <c r="D447" s="415"/>
      <c r="E447" s="415"/>
      <c r="F447" s="415" t="str">
        <f>IF(PPNE2.1!$G447="","",'[3]Formulario PPGR1'!#REF!)</f>
        <v/>
      </c>
      <c r="G447" s="416"/>
      <c r="H447" s="417" t="s">
        <v>1483</v>
      </c>
      <c r="I447" s="441" t="s">
        <v>917</v>
      </c>
      <c r="J447" s="438">
        <v>5</v>
      </c>
      <c r="K447" s="433">
        <v>130</v>
      </c>
      <c r="L447" s="433">
        <v>650</v>
      </c>
      <c r="M447" s="418" t="s">
        <v>1486</v>
      </c>
      <c r="N447" s="427" t="s">
        <v>282</v>
      </c>
    </row>
    <row r="448" spans="2:14" ht="12.75">
      <c r="B448" s="14" t="e">
        <f>IF(PPNE2.1!$G448="","",CONCATENATE(PPNE2.1!$C448,".",PPNE2.1!$D448,".",PPNE2.1!$E448,".",PPNE2.1!$F448))</f>
        <v>#REF!</v>
      </c>
      <c r="C448" s="14" t="e">
        <f>IF(PPNE2.1!$G448="","",'[3]Formulario PPGR1'!#REF!)</f>
        <v>#REF!</v>
      </c>
      <c r="D448" s="14" t="e">
        <f>IF(PPNE2.1!$G448="","",'[3]Formulario PPGR1'!#REF!)</f>
        <v>#REF!</v>
      </c>
      <c r="E448" s="14" t="e">
        <f>IF(PPNE2.1!$G448="","",'[3]Formulario PPGR1'!#REF!)</f>
        <v>#REF!</v>
      </c>
      <c r="F448" s="14" t="e">
        <f>IF(PPNE2.1!$G448="","",'[3]Formulario PPGR1'!#REF!)</f>
        <v>#REF!</v>
      </c>
      <c r="G448" s="264" t="s">
        <v>1169</v>
      </c>
      <c r="H448" s="421" t="s">
        <v>1474</v>
      </c>
      <c r="I448" s="442" t="s">
        <v>917</v>
      </c>
      <c r="J448" s="439">
        <v>1</v>
      </c>
      <c r="K448" s="432">
        <v>60000</v>
      </c>
      <c r="L448" s="432">
        <v>60000</v>
      </c>
      <c r="M448" s="266" t="s">
        <v>444</v>
      </c>
      <c r="N448" s="426" t="s">
        <v>33</v>
      </c>
    </row>
    <row r="449" spans="2:14" ht="12.75">
      <c r="B449" s="415" t="str">
        <f>IF(PPNE2.1!$G449="","",CONCATENATE(PPNE2.1!$C449,".",PPNE2.1!$D449,".",PPNE2.1!$E449,".",PPNE2.1!$F449))</f>
        <v/>
      </c>
      <c r="C449" s="415" t="str">
        <f>IF(PPNE2.1!$G449="","",'[3]Formulario PPGR1'!#REF!)</f>
        <v/>
      </c>
      <c r="D449" s="415"/>
      <c r="E449" s="415"/>
      <c r="F449" s="415" t="str">
        <f>IF(PPNE2.1!$G449="","",'[3]Formulario PPGR1'!#REF!)</f>
        <v/>
      </c>
      <c r="G449" s="416"/>
      <c r="H449" s="421" t="s">
        <v>1475</v>
      </c>
      <c r="I449" s="442" t="s">
        <v>917</v>
      </c>
      <c r="J449" s="439">
        <v>1</v>
      </c>
      <c r="K449" s="433">
        <v>16000</v>
      </c>
      <c r="L449" s="433">
        <v>16000</v>
      </c>
      <c r="M449" s="418" t="s">
        <v>444</v>
      </c>
      <c r="N449" s="427" t="s">
        <v>33</v>
      </c>
    </row>
    <row r="450" spans="2:14" ht="12.75">
      <c r="B450" s="415" t="str">
        <f>IF(PPNE2.1!$G450="","",CONCATENATE(PPNE2.1!$C450,".",PPNE2.1!$D450,".",PPNE2.1!$E450,".",PPNE2.1!$F450))</f>
        <v/>
      </c>
      <c r="C450" s="415" t="str">
        <f>IF(PPNE2.1!$G450="","",'[3]Formulario PPGR1'!#REF!)</f>
        <v/>
      </c>
      <c r="D450" s="415"/>
      <c r="E450" s="415"/>
      <c r="F450" s="415" t="str">
        <f>IF(PPNE2.1!$G450="","",'[3]Formulario PPGR1'!#REF!)</f>
        <v/>
      </c>
      <c r="G450" s="416"/>
      <c r="H450" s="421" t="s">
        <v>1476</v>
      </c>
      <c r="I450" s="442" t="s">
        <v>1484</v>
      </c>
      <c r="J450" s="439">
        <v>1</v>
      </c>
      <c r="K450" s="433">
        <v>200</v>
      </c>
      <c r="L450" s="433">
        <v>200</v>
      </c>
      <c r="M450" s="418" t="s">
        <v>1486</v>
      </c>
      <c r="N450" s="427" t="s">
        <v>282</v>
      </c>
    </row>
    <row r="451" spans="2:14" ht="12.75">
      <c r="B451" s="415" t="str">
        <f>IF(PPNE2.1!$G451="","",CONCATENATE(PPNE2.1!$C451,".",PPNE2.1!$D451,".",PPNE2.1!$E451,".",PPNE2.1!$F451))</f>
        <v/>
      </c>
      <c r="C451" s="415" t="str">
        <f>IF(PPNE2.1!$G451="","",'[3]Formulario PPGR1'!#REF!)</f>
        <v/>
      </c>
      <c r="D451" s="415"/>
      <c r="E451" s="415"/>
      <c r="F451" s="415" t="str">
        <f>IF(PPNE2.1!$G451="","",'[3]Formulario PPGR1'!#REF!)</f>
        <v/>
      </c>
      <c r="G451" s="416"/>
      <c r="H451" s="421" t="s">
        <v>1477</v>
      </c>
      <c r="I451" s="442" t="s">
        <v>917</v>
      </c>
      <c r="J451" s="439">
        <v>1</v>
      </c>
      <c r="K451" s="433">
        <v>180</v>
      </c>
      <c r="L451" s="433">
        <v>180</v>
      </c>
      <c r="M451" s="418" t="s">
        <v>1486</v>
      </c>
      <c r="N451" s="427" t="s">
        <v>33</v>
      </c>
    </row>
    <row r="452" spans="2:14" ht="12.75">
      <c r="B452" s="415" t="str">
        <f>IF(PPNE2.1!$G452="","",CONCATENATE(PPNE2.1!$C452,".",PPNE2.1!$D452,".",PPNE2.1!$E452,".",PPNE2.1!$F452))</f>
        <v/>
      </c>
      <c r="C452" s="415" t="str">
        <f>IF(PPNE2.1!$G452="","",'[3]Formulario PPGR1'!#REF!)</f>
        <v/>
      </c>
      <c r="D452" s="415"/>
      <c r="E452" s="415"/>
      <c r="F452" s="415" t="str">
        <f>IF(PPNE2.1!$G452="","",'[3]Formulario PPGR1'!#REF!)</f>
        <v/>
      </c>
      <c r="G452" s="416"/>
      <c r="H452" s="421" t="s">
        <v>1478</v>
      </c>
      <c r="I452" s="442" t="s">
        <v>1485</v>
      </c>
      <c r="J452" s="439">
        <v>1</v>
      </c>
      <c r="K452" s="433">
        <v>12.05</v>
      </c>
      <c r="L452" s="433">
        <v>12.05</v>
      </c>
      <c r="M452" s="418" t="s">
        <v>1486</v>
      </c>
      <c r="N452" s="427" t="s">
        <v>33</v>
      </c>
    </row>
    <row r="453" spans="2:14" ht="12.75">
      <c r="B453" s="415" t="str">
        <f>IF(PPNE2.1!$G453="","",CONCATENATE(PPNE2.1!$C453,".",PPNE2.1!$D453,".",PPNE2.1!$E453,".",PPNE2.1!$F453))</f>
        <v/>
      </c>
      <c r="C453" s="415" t="str">
        <f>IF(PPNE2.1!$G453="","",'[3]Formulario PPGR1'!#REF!)</f>
        <v/>
      </c>
      <c r="D453" s="415"/>
      <c r="E453" s="415"/>
      <c r="F453" s="415" t="str">
        <f>IF(PPNE2.1!$G453="","",'[3]Formulario PPGR1'!#REF!)</f>
        <v/>
      </c>
      <c r="G453" s="416"/>
      <c r="H453" s="421" t="s">
        <v>1479</v>
      </c>
      <c r="I453" s="442" t="s">
        <v>917</v>
      </c>
      <c r="J453" s="439">
        <v>1</v>
      </c>
      <c r="K453" s="433">
        <v>0</v>
      </c>
      <c r="L453" s="433">
        <v>0</v>
      </c>
      <c r="M453" s="418"/>
      <c r="N453" s="427"/>
    </row>
    <row r="454" spans="2:14" ht="12.75">
      <c r="B454" s="415" t="str">
        <f>IF(PPNE2.1!$G454="","",CONCATENATE(PPNE2.1!$C454,".",PPNE2.1!$D454,".",PPNE2.1!$E454,".",PPNE2.1!$F454))</f>
        <v/>
      </c>
      <c r="C454" s="415" t="str">
        <f>IF(PPNE2.1!$G454="","",'[3]Formulario PPGR1'!#REF!)</f>
        <v/>
      </c>
      <c r="D454" s="415"/>
      <c r="E454" s="415"/>
      <c r="F454" s="415" t="str">
        <f>IF(PPNE2.1!$G454="","",'[3]Formulario PPGR1'!#REF!)</f>
        <v/>
      </c>
      <c r="G454" s="416"/>
      <c r="H454" s="421" t="s">
        <v>1480</v>
      </c>
      <c r="I454" s="442" t="s">
        <v>917</v>
      </c>
      <c r="J454" s="439">
        <v>1</v>
      </c>
      <c r="K454" s="433">
        <v>4500</v>
      </c>
      <c r="L454" s="433">
        <v>4500</v>
      </c>
      <c r="M454" s="418" t="s">
        <v>1487</v>
      </c>
      <c r="N454" s="427" t="s">
        <v>282</v>
      </c>
    </row>
    <row r="455" spans="2:14" ht="12.75">
      <c r="B455" s="415" t="str">
        <f>IF(PPNE2.1!$G455="","",CONCATENATE(PPNE2.1!$C455,".",PPNE2.1!$D455,".",PPNE2.1!$E455,".",PPNE2.1!$F455))</f>
        <v/>
      </c>
      <c r="C455" s="415" t="str">
        <f>IF(PPNE2.1!$G455="","",'[3]Formulario PPGR1'!#REF!)</f>
        <v/>
      </c>
      <c r="D455" s="415"/>
      <c r="E455" s="415"/>
      <c r="F455" s="415" t="str">
        <f>IF(PPNE2.1!$G455="","",'[3]Formulario PPGR1'!#REF!)</f>
        <v/>
      </c>
      <c r="G455" s="416"/>
      <c r="H455" s="421" t="s">
        <v>1481</v>
      </c>
      <c r="I455" s="442" t="s">
        <v>917</v>
      </c>
      <c r="J455" s="439">
        <v>1</v>
      </c>
      <c r="K455" s="433">
        <v>290</v>
      </c>
      <c r="L455" s="433">
        <v>290</v>
      </c>
      <c r="M455" s="418" t="s">
        <v>1486</v>
      </c>
      <c r="N455" s="427" t="s">
        <v>282</v>
      </c>
    </row>
    <row r="456" spans="2:14" ht="12.75">
      <c r="B456" s="415" t="str">
        <f>IF(PPNE2.1!$G456="","",CONCATENATE(PPNE2.1!$C456,".",PPNE2.1!$D456,".",PPNE2.1!$E456,".",PPNE2.1!$F456))</f>
        <v/>
      </c>
      <c r="C456" s="415" t="str">
        <f>IF(PPNE2.1!$G456="","",'[3]Formulario PPGR1'!#REF!)</f>
        <v/>
      </c>
      <c r="D456" s="415"/>
      <c r="E456" s="415"/>
      <c r="F456" s="415" t="str">
        <f>IF(PPNE2.1!$G456="","",'[3]Formulario PPGR1'!#REF!)</f>
        <v/>
      </c>
      <c r="G456" s="416"/>
      <c r="H456" s="421" t="s">
        <v>1482</v>
      </c>
      <c r="I456" s="442" t="s">
        <v>917</v>
      </c>
      <c r="J456" s="439">
        <v>1</v>
      </c>
      <c r="K456" s="433">
        <v>1400</v>
      </c>
      <c r="L456" s="433">
        <v>1400</v>
      </c>
      <c r="M456" s="418" t="s">
        <v>1486</v>
      </c>
      <c r="N456" s="427" t="s">
        <v>282</v>
      </c>
    </row>
    <row r="457" spans="2:14" ht="12.75">
      <c r="B457" s="415" t="str">
        <f>IF(PPNE2.1!$G457="","",CONCATENATE(PPNE2.1!$C457,".",PPNE2.1!$D457,".",PPNE2.1!$E457,".",PPNE2.1!$F457))</f>
        <v/>
      </c>
      <c r="C457" s="415" t="str">
        <f>IF(PPNE2.1!$G457="","",'[3]Formulario PPGR1'!#REF!)</f>
        <v/>
      </c>
      <c r="D457" s="415"/>
      <c r="E457" s="415"/>
      <c r="F457" s="415" t="str">
        <f>IF(PPNE2.1!$G457="","",'[3]Formulario PPGR1'!#REF!)</f>
        <v/>
      </c>
      <c r="G457" s="416"/>
      <c r="H457" s="421" t="s">
        <v>1483</v>
      </c>
      <c r="I457" s="442" t="s">
        <v>917</v>
      </c>
      <c r="J457" s="439">
        <v>5</v>
      </c>
      <c r="K457" s="433">
        <v>130</v>
      </c>
      <c r="L457" s="433">
        <v>650</v>
      </c>
      <c r="M457" s="418" t="s">
        <v>1486</v>
      </c>
      <c r="N457" s="427" t="s">
        <v>282</v>
      </c>
    </row>
    <row r="458" spans="2:14" ht="12.75">
      <c r="B458" s="14" t="e">
        <f>IF(PPNE2.1!$G458="","",CONCATENATE(PPNE2.1!$C458,".",PPNE2.1!$D458,".",PPNE2.1!$E458,".",PPNE2.1!$F458))</f>
        <v>#REF!</v>
      </c>
      <c r="C458" s="14" t="e">
        <f>IF(PPNE2.1!$G458="","",'[3]Formulario PPGR1'!#REF!)</f>
        <v>#REF!</v>
      </c>
      <c r="D458" s="14" t="e">
        <f>IF(PPNE2.1!$G458="","",'[3]Formulario PPGR1'!#REF!)</f>
        <v>#REF!</v>
      </c>
      <c r="E458" s="14" t="e">
        <f>IF(PPNE2.1!$G458="","",'[3]Formulario PPGR1'!#REF!)</f>
        <v>#REF!</v>
      </c>
      <c r="F458" s="14" t="e">
        <f>IF(PPNE2.1!$G458="","",'[3]Formulario PPGR1'!#REF!)</f>
        <v>#REF!</v>
      </c>
      <c r="G458" s="264" t="s">
        <v>1170</v>
      </c>
      <c r="H458" s="421" t="s">
        <v>1474</v>
      </c>
      <c r="I458" s="442" t="s">
        <v>917</v>
      </c>
      <c r="J458" s="439">
        <v>1</v>
      </c>
      <c r="K458" s="432">
        <v>60000</v>
      </c>
      <c r="L458" s="432">
        <v>60000</v>
      </c>
      <c r="M458" s="266" t="s">
        <v>444</v>
      </c>
      <c r="N458" s="426" t="s">
        <v>33</v>
      </c>
    </row>
    <row r="459" spans="2:14" ht="12.75">
      <c r="B459" s="415" t="str">
        <f>IF(PPNE2.1!$G459="","",CONCATENATE(PPNE2.1!$C459,".",PPNE2.1!$D459,".",PPNE2.1!$E459,".",PPNE2.1!$F459))</f>
        <v/>
      </c>
      <c r="C459" s="415" t="str">
        <f>IF(PPNE2.1!$G459="","",'[3]Formulario PPGR1'!#REF!)</f>
        <v/>
      </c>
      <c r="D459" s="415"/>
      <c r="E459" s="415"/>
      <c r="F459" s="415" t="str">
        <f>IF(PPNE2.1!$G459="","",'[3]Formulario PPGR1'!#REF!)</f>
        <v/>
      </c>
      <c r="G459" s="416"/>
      <c r="H459" s="421" t="s">
        <v>1475</v>
      </c>
      <c r="I459" s="442" t="s">
        <v>917</v>
      </c>
      <c r="J459" s="439">
        <v>1</v>
      </c>
      <c r="K459" s="433">
        <v>16000</v>
      </c>
      <c r="L459" s="433">
        <v>16000</v>
      </c>
      <c r="M459" s="418" t="s">
        <v>444</v>
      </c>
      <c r="N459" s="427" t="s">
        <v>33</v>
      </c>
    </row>
    <row r="460" spans="2:14" ht="12.75">
      <c r="B460" s="415" t="str">
        <f>IF(PPNE2.1!$G460="","",CONCATENATE(PPNE2.1!$C460,".",PPNE2.1!$D460,".",PPNE2.1!$E460,".",PPNE2.1!$F460))</f>
        <v/>
      </c>
      <c r="C460" s="415" t="str">
        <f>IF(PPNE2.1!$G460="","",'[3]Formulario PPGR1'!#REF!)</f>
        <v/>
      </c>
      <c r="D460" s="415"/>
      <c r="E460" s="415"/>
      <c r="F460" s="415" t="str">
        <f>IF(PPNE2.1!$G460="","",'[3]Formulario PPGR1'!#REF!)</f>
        <v/>
      </c>
      <c r="G460" s="416"/>
      <c r="H460" s="421" t="s">
        <v>1476</v>
      </c>
      <c r="I460" s="442" t="s">
        <v>1484</v>
      </c>
      <c r="J460" s="439">
        <v>1</v>
      </c>
      <c r="K460" s="433">
        <v>200</v>
      </c>
      <c r="L460" s="433">
        <v>200</v>
      </c>
      <c r="M460" s="418" t="s">
        <v>1486</v>
      </c>
      <c r="N460" s="427" t="s">
        <v>282</v>
      </c>
    </row>
    <row r="461" spans="2:14" ht="12.75">
      <c r="B461" s="415" t="str">
        <f>IF(PPNE2.1!$G461="","",CONCATENATE(PPNE2.1!$C461,".",PPNE2.1!$D461,".",PPNE2.1!$E461,".",PPNE2.1!$F461))</f>
        <v/>
      </c>
      <c r="C461" s="415" t="str">
        <f>IF(PPNE2.1!$G461="","",'[3]Formulario PPGR1'!#REF!)</f>
        <v/>
      </c>
      <c r="D461" s="415"/>
      <c r="E461" s="415"/>
      <c r="F461" s="415" t="str">
        <f>IF(PPNE2.1!$G461="","",'[3]Formulario PPGR1'!#REF!)</f>
        <v/>
      </c>
      <c r="G461" s="416"/>
      <c r="H461" s="421" t="s">
        <v>1477</v>
      </c>
      <c r="I461" s="442" t="s">
        <v>917</v>
      </c>
      <c r="J461" s="439">
        <v>1</v>
      </c>
      <c r="K461" s="433">
        <v>180</v>
      </c>
      <c r="L461" s="433">
        <v>180</v>
      </c>
      <c r="M461" s="418" t="s">
        <v>1486</v>
      </c>
      <c r="N461" s="427" t="s">
        <v>33</v>
      </c>
    </row>
    <row r="462" spans="2:14" ht="12.75">
      <c r="B462" s="415" t="str">
        <f>IF(PPNE2.1!$G462="","",CONCATENATE(PPNE2.1!$C462,".",PPNE2.1!$D462,".",PPNE2.1!$E462,".",PPNE2.1!$F462))</f>
        <v/>
      </c>
      <c r="C462" s="415" t="str">
        <f>IF(PPNE2.1!$G462="","",'[3]Formulario PPGR1'!#REF!)</f>
        <v/>
      </c>
      <c r="D462" s="415"/>
      <c r="E462" s="415"/>
      <c r="F462" s="415" t="str">
        <f>IF(PPNE2.1!$G462="","",'[3]Formulario PPGR1'!#REF!)</f>
        <v/>
      </c>
      <c r="G462" s="416"/>
      <c r="H462" s="421" t="s">
        <v>1478</v>
      </c>
      <c r="I462" s="442" t="s">
        <v>1485</v>
      </c>
      <c r="J462" s="439">
        <v>1</v>
      </c>
      <c r="K462" s="433">
        <v>12.05</v>
      </c>
      <c r="L462" s="433">
        <v>12.05</v>
      </c>
      <c r="M462" s="418" t="s">
        <v>1486</v>
      </c>
      <c r="N462" s="427" t="s">
        <v>33</v>
      </c>
    </row>
    <row r="463" spans="2:14" ht="12.75">
      <c r="B463" s="415" t="str">
        <f>IF(PPNE2.1!$G463="","",CONCATENATE(PPNE2.1!$C463,".",PPNE2.1!$D463,".",PPNE2.1!$E463,".",PPNE2.1!$F463))</f>
        <v/>
      </c>
      <c r="C463" s="415" t="str">
        <f>IF(PPNE2.1!$G463="","",'[3]Formulario PPGR1'!#REF!)</f>
        <v/>
      </c>
      <c r="D463" s="415"/>
      <c r="E463" s="415"/>
      <c r="F463" s="415" t="str">
        <f>IF(PPNE2.1!$G463="","",'[3]Formulario PPGR1'!#REF!)</f>
        <v/>
      </c>
      <c r="G463" s="416"/>
      <c r="H463" s="421" t="s">
        <v>1479</v>
      </c>
      <c r="I463" s="442" t="s">
        <v>917</v>
      </c>
      <c r="J463" s="439">
        <v>1</v>
      </c>
      <c r="K463" s="433">
        <v>0</v>
      </c>
      <c r="L463" s="433">
        <v>0</v>
      </c>
      <c r="M463" s="418"/>
      <c r="N463" s="427"/>
    </row>
    <row r="464" spans="2:14" ht="12.75">
      <c r="B464" s="415" t="str">
        <f>IF(PPNE2.1!$G464="","",CONCATENATE(PPNE2.1!$C464,".",PPNE2.1!$D464,".",PPNE2.1!$E464,".",PPNE2.1!$F464))</f>
        <v/>
      </c>
      <c r="C464" s="415" t="str">
        <f>IF(PPNE2.1!$G464="","",'[3]Formulario PPGR1'!#REF!)</f>
        <v/>
      </c>
      <c r="D464" s="415"/>
      <c r="E464" s="415"/>
      <c r="F464" s="415" t="str">
        <f>IF(PPNE2.1!$G464="","",'[3]Formulario PPGR1'!#REF!)</f>
        <v/>
      </c>
      <c r="G464" s="416"/>
      <c r="H464" s="421" t="s">
        <v>1480</v>
      </c>
      <c r="I464" s="442" t="s">
        <v>917</v>
      </c>
      <c r="J464" s="439">
        <v>1</v>
      </c>
      <c r="K464" s="433">
        <v>4500</v>
      </c>
      <c r="L464" s="433">
        <v>4500</v>
      </c>
      <c r="M464" s="418" t="s">
        <v>1487</v>
      </c>
      <c r="N464" s="427" t="s">
        <v>282</v>
      </c>
    </row>
    <row r="465" spans="2:14" ht="12.75">
      <c r="B465" s="415" t="str">
        <f>IF(PPNE2.1!$G465="","",CONCATENATE(PPNE2.1!$C465,".",PPNE2.1!$D465,".",PPNE2.1!$E465,".",PPNE2.1!$F465))</f>
        <v/>
      </c>
      <c r="C465" s="415" t="str">
        <f>IF(PPNE2.1!$G465="","",'[3]Formulario PPGR1'!#REF!)</f>
        <v/>
      </c>
      <c r="D465" s="415"/>
      <c r="E465" s="415"/>
      <c r="F465" s="415" t="str">
        <f>IF(PPNE2.1!$G465="","",'[3]Formulario PPGR1'!#REF!)</f>
        <v/>
      </c>
      <c r="G465" s="416"/>
      <c r="H465" s="421" t="s">
        <v>1481</v>
      </c>
      <c r="I465" s="442" t="s">
        <v>917</v>
      </c>
      <c r="J465" s="439">
        <v>1</v>
      </c>
      <c r="K465" s="433">
        <v>290</v>
      </c>
      <c r="L465" s="433">
        <v>290</v>
      </c>
      <c r="M465" s="418" t="s">
        <v>1486</v>
      </c>
      <c r="N465" s="427" t="s">
        <v>282</v>
      </c>
    </row>
    <row r="466" spans="2:14" ht="12.75">
      <c r="B466" s="415" t="str">
        <f>IF(PPNE2.1!$G466="","",CONCATENATE(PPNE2.1!$C466,".",PPNE2.1!$D466,".",PPNE2.1!$E466,".",PPNE2.1!$F466))</f>
        <v/>
      </c>
      <c r="C466" s="415" t="str">
        <f>IF(PPNE2.1!$G466="","",'[3]Formulario PPGR1'!#REF!)</f>
        <v/>
      </c>
      <c r="D466" s="415"/>
      <c r="E466" s="415"/>
      <c r="F466" s="415" t="str">
        <f>IF(PPNE2.1!$G466="","",'[3]Formulario PPGR1'!#REF!)</f>
        <v/>
      </c>
      <c r="G466" s="416"/>
      <c r="H466" s="421" t="s">
        <v>1482</v>
      </c>
      <c r="I466" s="442" t="s">
        <v>917</v>
      </c>
      <c r="J466" s="439">
        <v>1</v>
      </c>
      <c r="K466" s="433">
        <v>1400</v>
      </c>
      <c r="L466" s="433">
        <v>1400</v>
      </c>
      <c r="M466" s="418" t="s">
        <v>1486</v>
      </c>
      <c r="N466" s="427" t="s">
        <v>282</v>
      </c>
    </row>
    <row r="467" spans="2:14" ht="12.75">
      <c r="B467" s="415" t="str">
        <f>IF(PPNE2.1!$G467="","",CONCATENATE(PPNE2.1!$C467,".",PPNE2.1!$D467,".",PPNE2.1!$E467,".",PPNE2.1!$F467))</f>
        <v/>
      </c>
      <c r="C467" s="415" t="str">
        <f>IF(PPNE2.1!$G467="","",'[3]Formulario PPGR1'!#REF!)</f>
        <v/>
      </c>
      <c r="D467" s="415"/>
      <c r="E467" s="415"/>
      <c r="F467" s="415" t="str">
        <f>IF(PPNE2.1!$G467="","",'[3]Formulario PPGR1'!#REF!)</f>
        <v/>
      </c>
      <c r="G467" s="416"/>
      <c r="H467" s="421" t="s">
        <v>1483</v>
      </c>
      <c r="I467" s="442" t="s">
        <v>917</v>
      </c>
      <c r="J467" s="439">
        <v>5</v>
      </c>
      <c r="K467" s="433">
        <v>130</v>
      </c>
      <c r="L467" s="433">
        <v>650</v>
      </c>
      <c r="M467" s="418" t="s">
        <v>1486</v>
      </c>
      <c r="N467" s="427" t="s">
        <v>282</v>
      </c>
    </row>
    <row r="468" spans="2:14" ht="12.75">
      <c r="B468" s="14" t="e">
        <f>IF(PPNE2.1!$G468="","",CONCATENATE(PPNE2.1!$C468,".",PPNE2.1!$D468,".",PPNE2.1!$E468,".",PPNE2.1!$F468))</f>
        <v>#REF!</v>
      </c>
      <c r="C468" s="14" t="e">
        <f>IF(PPNE2.1!$G468="","",'[3]Formulario PPGR1'!#REF!)</f>
        <v>#REF!</v>
      </c>
      <c r="D468" s="14" t="e">
        <f>IF(PPNE2.1!$G468="","",'[3]Formulario PPGR1'!#REF!)</f>
        <v>#REF!</v>
      </c>
      <c r="E468" s="14" t="e">
        <f>IF(PPNE2.1!$G468="","",'[3]Formulario PPGR1'!#REF!)</f>
        <v>#REF!</v>
      </c>
      <c r="F468" s="14" t="e">
        <f>IF(PPNE2.1!$G468="","",'[3]Formulario PPGR1'!#REF!)</f>
        <v>#REF!</v>
      </c>
      <c r="G468" s="264" t="s">
        <v>1172</v>
      </c>
      <c r="H468" s="265" t="s">
        <v>1474</v>
      </c>
      <c r="I468" s="426" t="s">
        <v>917</v>
      </c>
      <c r="J468" s="437">
        <v>1</v>
      </c>
      <c r="K468" s="432">
        <v>60000</v>
      </c>
      <c r="L468" s="432">
        <v>60000</v>
      </c>
      <c r="M468" s="266" t="s">
        <v>444</v>
      </c>
      <c r="N468" s="426" t="s">
        <v>33</v>
      </c>
    </row>
    <row r="469" spans="2:14" ht="12.75">
      <c r="B469" s="415" t="str">
        <f>IF(PPNE2.1!$G469="","",CONCATENATE(PPNE2.1!$C469,".",PPNE2.1!$D469,".",PPNE2.1!$E469,".",PPNE2.1!$F469))</f>
        <v/>
      </c>
      <c r="C469" s="415" t="str">
        <f>IF(PPNE2.1!$G469="","",'[3]Formulario PPGR1'!#REF!)</f>
        <v/>
      </c>
      <c r="D469" s="415"/>
      <c r="E469" s="415"/>
      <c r="F469" s="415" t="str">
        <f>IF(PPNE2.1!$G469="","",'[3]Formulario PPGR1'!#REF!)</f>
        <v/>
      </c>
      <c r="G469" s="416"/>
      <c r="H469" s="417" t="s">
        <v>1475</v>
      </c>
      <c r="I469" s="441" t="s">
        <v>917</v>
      </c>
      <c r="J469" s="438">
        <v>1</v>
      </c>
      <c r="K469" s="433">
        <v>16000</v>
      </c>
      <c r="L469" s="433">
        <v>16000</v>
      </c>
      <c r="M469" s="418" t="s">
        <v>444</v>
      </c>
      <c r="N469" s="427" t="s">
        <v>33</v>
      </c>
    </row>
    <row r="470" spans="2:14" ht="12.75">
      <c r="B470" s="415" t="str">
        <f>IF(PPNE2.1!$G470="","",CONCATENATE(PPNE2.1!$C470,".",PPNE2.1!$D470,".",PPNE2.1!$E470,".",PPNE2.1!$F470))</f>
        <v/>
      </c>
      <c r="C470" s="415" t="str">
        <f>IF(PPNE2.1!$G470="","",'[3]Formulario PPGR1'!#REF!)</f>
        <v/>
      </c>
      <c r="D470" s="415"/>
      <c r="E470" s="415"/>
      <c r="F470" s="415" t="str">
        <f>IF(PPNE2.1!$G470="","",'[3]Formulario PPGR1'!#REF!)</f>
        <v/>
      </c>
      <c r="G470" s="416"/>
      <c r="H470" s="417" t="s">
        <v>1476</v>
      </c>
      <c r="I470" s="441" t="s">
        <v>1484</v>
      </c>
      <c r="J470" s="438">
        <v>1</v>
      </c>
      <c r="K470" s="433">
        <v>200</v>
      </c>
      <c r="L470" s="433">
        <v>200</v>
      </c>
      <c r="M470" s="418" t="s">
        <v>1486</v>
      </c>
      <c r="N470" s="427" t="s">
        <v>282</v>
      </c>
    </row>
    <row r="471" spans="2:14" ht="12.75">
      <c r="B471" s="415" t="str">
        <f>IF(PPNE2.1!$G471="","",CONCATENATE(PPNE2.1!$C471,".",PPNE2.1!$D471,".",PPNE2.1!$E471,".",PPNE2.1!$F471))</f>
        <v/>
      </c>
      <c r="C471" s="415" t="str">
        <f>IF(PPNE2.1!$G471="","",'[3]Formulario PPGR1'!#REF!)</f>
        <v/>
      </c>
      <c r="D471" s="415"/>
      <c r="E471" s="415"/>
      <c r="F471" s="415" t="str">
        <f>IF(PPNE2.1!$G471="","",'[3]Formulario PPGR1'!#REF!)</f>
        <v/>
      </c>
      <c r="G471" s="416"/>
      <c r="H471" s="417" t="s">
        <v>1477</v>
      </c>
      <c r="I471" s="441" t="s">
        <v>917</v>
      </c>
      <c r="J471" s="438">
        <v>1</v>
      </c>
      <c r="K471" s="433">
        <v>180</v>
      </c>
      <c r="L471" s="433">
        <v>180</v>
      </c>
      <c r="M471" s="418" t="s">
        <v>1486</v>
      </c>
      <c r="N471" s="427" t="s">
        <v>33</v>
      </c>
    </row>
    <row r="472" spans="2:14" ht="12.75">
      <c r="B472" s="415" t="str">
        <f>IF(PPNE2.1!$G472="","",CONCATENATE(PPNE2.1!$C472,".",PPNE2.1!$D472,".",PPNE2.1!$E472,".",PPNE2.1!$F472))</f>
        <v/>
      </c>
      <c r="C472" s="415" t="str">
        <f>IF(PPNE2.1!$G472="","",'[3]Formulario PPGR1'!#REF!)</f>
        <v/>
      </c>
      <c r="D472" s="415"/>
      <c r="E472" s="415"/>
      <c r="F472" s="415" t="str">
        <f>IF(PPNE2.1!$G472="","",'[3]Formulario PPGR1'!#REF!)</f>
        <v/>
      </c>
      <c r="G472" s="416"/>
      <c r="H472" s="417" t="s">
        <v>1478</v>
      </c>
      <c r="I472" s="441" t="s">
        <v>1485</v>
      </c>
      <c r="J472" s="438">
        <v>1</v>
      </c>
      <c r="K472" s="433">
        <v>12.05</v>
      </c>
      <c r="L472" s="433">
        <v>12.05</v>
      </c>
      <c r="M472" s="418" t="s">
        <v>1486</v>
      </c>
      <c r="N472" s="427" t="s">
        <v>33</v>
      </c>
    </row>
    <row r="473" spans="2:14" ht="12.75">
      <c r="B473" s="415" t="str">
        <f>IF(PPNE2.1!$G473="","",CONCATENATE(PPNE2.1!$C473,".",PPNE2.1!$D473,".",PPNE2.1!$E473,".",PPNE2.1!$F473))</f>
        <v/>
      </c>
      <c r="C473" s="415" t="str">
        <f>IF(PPNE2.1!$G473="","",'[3]Formulario PPGR1'!#REF!)</f>
        <v/>
      </c>
      <c r="D473" s="415"/>
      <c r="E473" s="415"/>
      <c r="F473" s="415" t="str">
        <f>IF(PPNE2.1!$G473="","",'[3]Formulario PPGR1'!#REF!)</f>
        <v/>
      </c>
      <c r="G473" s="416"/>
      <c r="H473" s="417" t="s">
        <v>1479</v>
      </c>
      <c r="I473" s="441" t="s">
        <v>917</v>
      </c>
      <c r="J473" s="438">
        <v>1</v>
      </c>
      <c r="K473" s="433">
        <v>0</v>
      </c>
      <c r="L473" s="433">
        <v>0</v>
      </c>
      <c r="M473" s="418"/>
      <c r="N473" s="427"/>
    </row>
    <row r="474" spans="2:14" ht="12.75">
      <c r="B474" s="415" t="str">
        <f>IF(PPNE2.1!$G474="","",CONCATENATE(PPNE2.1!$C474,".",PPNE2.1!$D474,".",PPNE2.1!$E474,".",PPNE2.1!$F474))</f>
        <v/>
      </c>
      <c r="C474" s="415" t="str">
        <f>IF(PPNE2.1!$G474="","",'[3]Formulario PPGR1'!#REF!)</f>
        <v/>
      </c>
      <c r="D474" s="415"/>
      <c r="E474" s="415"/>
      <c r="F474" s="415" t="str">
        <f>IF(PPNE2.1!$G474="","",'[3]Formulario PPGR1'!#REF!)</f>
        <v/>
      </c>
      <c r="G474" s="416"/>
      <c r="H474" s="417" t="s">
        <v>1480</v>
      </c>
      <c r="I474" s="441" t="s">
        <v>917</v>
      </c>
      <c r="J474" s="438">
        <v>1</v>
      </c>
      <c r="K474" s="433">
        <v>4500</v>
      </c>
      <c r="L474" s="433">
        <v>4500</v>
      </c>
      <c r="M474" s="418" t="s">
        <v>1487</v>
      </c>
      <c r="N474" s="427" t="s">
        <v>282</v>
      </c>
    </row>
    <row r="475" spans="2:14" ht="12.75">
      <c r="B475" s="415" t="str">
        <f>IF(PPNE2.1!$G475="","",CONCATENATE(PPNE2.1!$C475,".",PPNE2.1!$D475,".",PPNE2.1!$E475,".",PPNE2.1!$F475))</f>
        <v/>
      </c>
      <c r="C475" s="415" t="str">
        <f>IF(PPNE2.1!$G475="","",'[3]Formulario PPGR1'!#REF!)</f>
        <v/>
      </c>
      <c r="D475" s="415"/>
      <c r="E475" s="415"/>
      <c r="F475" s="415" t="str">
        <f>IF(PPNE2.1!$G475="","",'[3]Formulario PPGR1'!#REF!)</f>
        <v/>
      </c>
      <c r="G475" s="416"/>
      <c r="H475" s="417" t="s">
        <v>1481</v>
      </c>
      <c r="I475" s="441" t="s">
        <v>917</v>
      </c>
      <c r="J475" s="438">
        <v>1</v>
      </c>
      <c r="K475" s="433">
        <v>290</v>
      </c>
      <c r="L475" s="433">
        <v>290</v>
      </c>
      <c r="M475" s="418" t="s">
        <v>1486</v>
      </c>
      <c r="N475" s="427" t="s">
        <v>282</v>
      </c>
    </row>
    <row r="476" spans="2:14" ht="12.75">
      <c r="B476" s="415" t="str">
        <f>IF(PPNE2.1!$G476="","",CONCATENATE(PPNE2.1!$C476,".",PPNE2.1!$D476,".",PPNE2.1!$E476,".",PPNE2.1!$F476))</f>
        <v/>
      </c>
      <c r="C476" s="415" t="str">
        <f>IF(PPNE2.1!$G476="","",'[3]Formulario PPGR1'!#REF!)</f>
        <v/>
      </c>
      <c r="D476" s="415"/>
      <c r="E476" s="415"/>
      <c r="F476" s="415" t="str">
        <f>IF(PPNE2.1!$G476="","",'[3]Formulario PPGR1'!#REF!)</f>
        <v/>
      </c>
      <c r="G476" s="416"/>
      <c r="H476" s="417" t="s">
        <v>1482</v>
      </c>
      <c r="I476" s="441" t="s">
        <v>917</v>
      </c>
      <c r="J476" s="438">
        <v>1</v>
      </c>
      <c r="K476" s="433">
        <v>1400</v>
      </c>
      <c r="L476" s="433">
        <v>1400</v>
      </c>
      <c r="M476" s="418" t="s">
        <v>1486</v>
      </c>
      <c r="N476" s="427" t="s">
        <v>282</v>
      </c>
    </row>
    <row r="477" spans="2:14" ht="12.75">
      <c r="B477" s="415" t="str">
        <f>IF(PPNE2.1!$G477="","",CONCATENATE(PPNE2.1!$C477,".",PPNE2.1!$D477,".",PPNE2.1!$E477,".",PPNE2.1!$F477))</f>
        <v/>
      </c>
      <c r="C477" s="415" t="str">
        <f>IF(PPNE2.1!$G477="","",'[3]Formulario PPGR1'!#REF!)</f>
        <v/>
      </c>
      <c r="D477" s="415"/>
      <c r="E477" s="415"/>
      <c r="F477" s="415" t="str">
        <f>IF(PPNE2.1!$G477="","",'[3]Formulario PPGR1'!#REF!)</f>
        <v/>
      </c>
      <c r="G477" s="416"/>
      <c r="H477" s="417" t="s">
        <v>1483</v>
      </c>
      <c r="I477" s="441" t="s">
        <v>917</v>
      </c>
      <c r="J477" s="438">
        <v>5</v>
      </c>
      <c r="K477" s="433">
        <v>130</v>
      </c>
      <c r="L477" s="433">
        <v>650</v>
      </c>
      <c r="M477" s="418" t="s">
        <v>1486</v>
      </c>
      <c r="N477" s="427" t="s">
        <v>282</v>
      </c>
    </row>
    <row r="478" spans="2:14" ht="12.75">
      <c r="B478" s="14" t="e">
        <f>IF(PPNE2.1!$G478="","",CONCATENATE(PPNE2.1!$C478,".",PPNE2.1!$D478,".",PPNE2.1!$E478,".",PPNE2.1!$F478))</f>
        <v>#REF!</v>
      </c>
      <c r="C478" s="14" t="e">
        <f>IF(PPNE2.1!$G478="","",'[3]Formulario PPGR1'!#REF!)</f>
        <v>#REF!</v>
      </c>
      <c r="D478" s="14" t="e">
        <f>IF(PPNE2.1!$G478="","",'[3]Formulario PPGR1'!#REF!)</f>
        <v>#REF!</v>
      </c>
      <c r="E478" s="14" t="e">
        <f>IF(PPNE2.1!$G478="","",'[3]Formulario PPGR1'!#REF!)</f>
        <v>#REF!</v>
      </c>
      <c r="F478" s="14" t="e">
        <f>IF(PPNE2.1!$G478="","",'[3]Formulario PPGR1'!#REF!)</f>
        <v>#REF!</v>
      </c>
      <c r="G478" s="264" t="s">
        <v>1174</v>
      </c>
      <c r="H478" s="265" t="s">
        <v>1474</v>
      </c>
      <c r="I478" s="426" t="s">
        <v>917</v>
      </c>
      <c r="J478" s="437">
        <v>1</v>
      </c>
      <c r="K478" s="432">
        <v>60000</v>
      </c>
      <c r="L478" s="432">
        <v>60000</v>
      </c>
      <c r="M478" s="266" t="s">
        <v>444</v>
      </c>
      <c r="N478" s="426" t="s">
        <v>33</v>
      </c>
    </row>
    <row r="479" spans="2:14" ht="12.75">
      <c r="B479" s="415" t="str">
        <f>IF(PPNE2.1!$G479="","",CONCATENATE(PPNE2.1!$C479,".",PPNE2.1!$D479,".",PPNE2.1!$E479,".",PPNE2.1!$F479))</f>
        <v/>
      </c>
      <c r="C479" s="415" t="str">
        <f>IF(PPNE2.1!$G479="","",'[3]Formulario PPGR1'!#REF!)</f>
        <v/>
      </c>
      <c r="D479" s="415"/>
      <c r="E479" s="415"/>
      <c r="F479" s="415" t="str">
        <f>IF(PPNE2.1!$G479="","",'[3]Formulario PPGR1'!#REF!)</f>
        <v/>
      </c>
      <c r="G479" s="416"/>
      <c r="H479" s="417" t="s">
        <v>1475</v>
      </c>
      <c r="I479" s="441" t="s">
        <v>917</v>
      </c>
      <c r="J479" s="438">
        <v>1</v>
      </c>
      <c r="K479" s="433">
        <v>16000</v>
      </c>
      <c r="L479" s="433">
        <v>16000</v>
      </c>
      <c r="M479" s="418" t="s">
        <v>444</v>
      </c>
      <c r="N479" s="427" t="s">
        <v>33</v>
      </c>
    </row>
    <row r="480" spans="2:14" ht="12.75">
      <c r="B480" s="415" t="str">
        <f>IF(PPNE2.1!$G480="","",CONCATENATE(PPNE2.1!$C480,".",PPNE2.1!$D480,".",PPNE2.1!$E480,".",PPNE2.1!$F480))</f>
        <v/>
      </c>
      <c r="C480" s="415" t="str">
        <f>IF(PPNE2.1!$G480="","",'[3]Formulario PPGR1'!#REF!)</f>
        <v/>
      </c>
      <c r="D480" s="415"/>
      <c r="E480" s="415"/>
      <c r="F480" s="415" t="str">
        <f>IF(PPNE2.1!$G480="","",'[3]Formulario PPGR1'!#REF!)</f>
        <v/>
      </c>
      <c r="G480" s="416"/>
      <c r="H480" s="417" t="s">
        <v>1476</v>
      </c>
      <c r="I480" s="441" t="s">
        <v>1484</v>
      </c>
      <c r="J480" s="438">
        <v>1</v>
      </c>
      <c r="K480" s="433">
        <v>200</v>
      </c>
      <c r="L480" s="433">
        <v>200</v>
      </c>
      <c r="M480" s="418" t="s">
        <v>1486</v>
      </c>
      <c r="N480" s="427" t="s">
        <v>282</v>
      </c>
    </row>
    <row r="481" spans="2:14" ht="12.75">
      <c r="B481" s="415" t="str">
        <f>IF(PPNE2.1!$G481="","",CONCATENATE(PPNE2.1!$C481,".",PPNE2.1!$D481,".",PPNE2.1!$E481,".",PPNE2.1!$F481))</f>
        <v/>
      </c>
      <c r="C481" s="415" t="str">
        <f>IF(PPNE2.1!$G481="","",'[3]Formulario PPGR1'!#REF!)</f>
        <v/>
      </c>
      <c r="D481" s="415"/>
      <c r="E481" s="415"/>
      <c r="F481" s="415" t="str">
        <f>IF(PPNE2.1!$G481="","",'[3]Formulario PPGR1'!#REF!)</f>
        <v/>
      </c>
      <c r="G481" s="416"/>
      <c r="H481" s="417" t="s">
        <v>1477</v>
      </c>
      <c r="I481" s="441" t="s">
        <v>917</v>
      </c>
      <c r="J481" s="438">
        <v>1</v>
      </c>
      <c r="K481" s="433">
        <v>180</v>
      </c>
      <c r="L481" s="433">
        <v>180</v>
      </c>
      <c r="M481" s="418" t="s">
        <v>1486</v>
      </c>
      <c r="N481" s="427" t="s">
        <v>33</v>
      </c>
    </row>
    <row r="482" spans="2:14" ht="12.75">
      <c r="B482" s="415" t="str">
        <f>IF(PPNE2.1!$G482="","",CONCATENATE(PPNE2.1!$C482,".",PPNE2.1!$D482,".",PPNE2.1!$E482,".",PPNE2.1!$F482))</f>
        <v/>
      </c>
      <c r="C482" s="415" t="str">
        <f>IF(PPNE2.1!$G482="","",'[3]Formulario PPGR1'!#REF!)</f>
        <v/>
      </c>
      <c r="D482" s="415"/>
      <c r="E482" s="415"/>
      <c r="F482" s="415" t="str">
        <f>IF(PPNE2.1!$G482="","",'[3]Formulario PPGR1'!#REF!)</f>
        <v/>
      </c>
      <c r="G482" s="416"/>
      <c r="H482" s="417" t="s">
        <v>1478</v>
      </c>
      <c r="I482" s="441" t="s">
        <v>1485</v>
      </c>
      <c r="J482" s="438">
        <v>1</v>
      </c>
      <c r="K482" s="433">
        <v>12.05</v>
      </c>
      <c r="L482" s="433">
        <v>12.05</v>
      </c>
      <c r="M482" s="418" t="s">
        <v>1486</v>
      </c>
      <c r="N482" s="427" t="s">
        <v>33</v>
      </c>
    </row>
    <row r="483" spans="2:14" ht="12.75">
      <c r="B483" s="415" t="str">
        <f>IF(PPNE2.1!$G483="","",CONCATENATE(PPNE2.1!$C483,".",PPNE2.1!$D483,".",PPNE2.1!$E483,".",PPNE2.1!$F483))</f>
        <v/>
      </c>
      <c r="C483" s="415" t="str">
        <f>IF(PPNE2.1!$G483="","",'[3]Formulario PPGR1'!#REF!)</f>
        <v/>
      </c>
      <c r="D483" s="415"/>
      <c r="E483" s="415"/>
      <c r="F483" s="415" t="str">
        <f>IF(PPNE2.1!$G483="","",'[3]Formulario PPGR1'!#REF!)</f>
        <v/>
      </c>
      <c r="G483" s="416"/>
      <c r="H483" s="417" t="s">
        <v>1479</v>
      </c>
      <c r="I483" s="441" t="s">
        <v>917</v>
      </c>
      <c r="J483" s="438">
        <v>1</v>
      </c>
      <c r="K483" s="433">
        <v>0</v>
      </c>
      <c r="L483" s="433">
        <v>0</v>
      </c>
      <c r="M483" s="418"/>
      <c r="N483" s="427"/>
    </row>
    <row r="484" spans="2:14" ht="12.75">
      <c r="B484" s="415" t="str">
        <f>IF(PPNE2.1!$G484="","",CONCATENATE(PPNE2.1!$C484,".",PPNE2.1!$D484,".",PPNE2.1!$E484,".",PPNE2.1!$F484))</f>
        <v/>
      </c>
      <c r="C484" s="415" t="str">
        <f>IF(PPNE2.1!$G484="","",'[3]Formulario PPGR1'!#REF!)</f>
        <v/>
      </c>
      <c r="D484" s="415"/>
      <c r="E484" s="415"/>
      <c r="F484" s="415" t="str">
        <f>IF(PPNE2.1!$G484="","",'[3]Formulario PPGR1'!#REF!)</f>
        <v/>
      </c>
      <c r="G484" s="416"/>
      <c r="H484" s="417" t="s">
        <v>1480</v>
      </c>
      <c r="I484" s="441" t="s">
        <v>917</v>
      </c>
      <c r="J484" s="438">
        <v>1</v>
      </c>
      <c r="K484" s="433">
        <v>4500</v>
      </c>
      <c r="L484" s="433">
        <v>4500</v>
      </c>
      <c r="M484" s="418" t="s">
        <v>1487</v>
      </c>
      <c r="N484" s="427" t="s">
        <v>282</v>
      </c>
    </row>
    <row r="485" spans="2:14" ht="12.75">
      <c r="B485" s="415" t="str">
        <f>IF(PPNE2.1!$G485="","",CONCATENATE(PPNE2.1!$C485,".",PPNE2.1!$D485,".",PPNE2.1!$E485,".",PPNE2.1!$F485))</f>
        <v/>
      </c>
      <c r="C485" s="415" t="str">
        <f>IF(PPNE2.1!$G485="","",'[3]Formulario PPGR1'!#REF!)</f>
        <v/>
      </c>
      <c r="D485" s="415"/>
      <c r="E485" s="415"/>
      <c r="F485" s="415" t="str">
        <f>IF(PPNE2.1!$G485="","",'[3]Formulario PPGR1'!#REF!)</f>
        <v/>
      </c>
      <c r="G485" s="416"/>
      <c r="H485" s="417" t="s">
        <v>1481</v>
      </c>
      <c r="I485" s="441" t="s">
        <v>917</v>
      </c>
      <c r="J485" s="438">
        <v>1</v>
      </c>
      <c r="K485" s="433">
        <v>290</v>
      </c>
      <c r="L485" s="433">
        <v>290</v>
      </c>
      <c r="M485" s="418" t="s">
        <v>1486</v>
      </c>
      <c r="N485" s="427" t="s">
        <v>282</v>
      </c>
    </row>
    <row r="486" spans="2:14" ht="12.75">
      <c r="B486" s="415" t="str">
        <f>IF(PPNE2.1!$G486="","",CONCATENATE(PPNE2.1!$C486,".",PPNE2.1!$D486,".",PPNE2.1!$E486,".",PPNE2.1!$F486))</f>
        <v/>
      </c>
      <c r="C486" s="415" t="str">
        <f>IF(PPNE2.1!$G486="","",'[3]Formulario PPGR1'!#REF!)</f>
        <v/>
      </c>
      <c r="D486" s="415"/>
      <c r="E486" s="415"/>
      <c r="F486" s="415" t="str">
        <f>IF(PPNE2.1!$G486="","",'[3]Formulario PPGR1'!#REF!)</f>
        <v/>
      </c>
      <c r="G486" s="416"/>
      <c r="H486" s="417" t="s">
        <v>1482</v>
      </c>
      <c r="I486" s="441" t="s">
        <v>917</v>
      </c>
      <c r="J486" s="438">
        <v>1</v>
      </c>
      <c r="K486" s="433">
        <v>1400</v>
      </c>
      <c r="L486" s="433">
        <v>1400</v>
      </c>
      <c r="M486" s="418" t="s">
        <v>1486</v>
      </c>
      <c r="N486" s="427" t="s">
        <v>282</v>
      </c>
    </row>
    <row r="487" spans="2:14" ht="12.75">
      <c r="B487" s="415" t="str">
        <f>IF(PPNE2.1!$G487="","",CONCATENATE(PPNE2.1!$C487,".",PPNE2.1!$D487,".",PPNE2.1!$E487,".",PPNE2.1!$F487))</f>
        <v/>
      </c>
      <c r="C487" s="415" t="str">
        <f>IF(PPNE2.1!$G487="","",'[3]Formulario PPGR1'!#REF!)</f>
        <v/>
      </c>
      <c r="D487" s="415"/>
      <c r="E487" s="415"/>
      <c r="F487" s="415" t="str">
        <f>IF(PPNE2.1!$G487="","",'[3]Formulario PPGR1'!#REF!)</f>
        <v/>
      </c>
      <c r="G487" s="416"/>
      <c r="H487" s="417" t="s">
        <v>1483</v>
      </c>
      <c r="I487" s="441" t="s">
        <v>917</v>
      </c>
      <c r="J487" s="438">
        <v>5</v>
      </c>
      <c r="K487" s="433">
        <v>130</v>
      </c>
      <c r="L487" s="433">
        <v>650</v>
      </c>
      <c r="M487" s="418" t="s">
        <v>1486</v>
      </c>
      <c r="N487" s="427" t="s">
        <v>282</v>
      </c>
    </row>
    <row r="488" spans="2:14" ht="12.75">
      <c r="B488" s="14" t="e">
        <f>IF(PPNE2.1!$G488="","",CONCATENATE(PPNE2.1!$C488,".",PPNE2.1!$D488,".",PPNE2.1!$E488,".",PPNE2.1!$F488))</f>
        <v>#REF!</v>
      </c>
      <c r="C488" s="14" t="e">
        <f>IF(PPNE2.1!$G488="","",'[3]Formulario PPGR1'!#REF!)</f>
        <v>#REF!</v>
      </c>
      <c r="D488" s="14" t="e">
        <f>IF(PPNE2.1!$G488="","",'[3]Formulario PPGR1'!#REF!)</f>
        <v>#REF!</v>
      </c>
      <c r="E488" s="14" t="e">
        <f>IF(PPNE2.1!$G488="","",'[3]Formulario PPGR1'!#REF!)</f>
        <v>#REF!</v>
      </c>
      <c r="F488" s="14" t="e">
        <f>IF(PPNE2.1!$G488="","",'[3]Formulario PPGR1'!#REF!)</f>
        <v>#REF!</v>
      </c>
      <c r="G488" s="264" t="s">
        <v>1178</v>
      </c>
      <c r="H488" s="265" t="s">
        <v>1474</v>
      </c>
      <c r="I488" s="426" t="s">
        <v>917</v>
      </c>
      <c r="J488" s="437">
        <v>1</v>
      </c>
      <c r="K488" s="432">
        <v>60000</v>
      </c>
      <c r="L488" s="432">
        <v>60000</v>
      </c>
      <c r="M488" s="266" t="s">
        <v>444</v>
      </c>
      <c r="N488" s="426" t="s">
        <v>33</v>
      </c>
    </row>
    <row r="489" spans="2:14" ht="12.75">
      <c r="B489" s="415" t="str">
        <f>IF(PPNE2.1!$G489="","",CONCATENATE(PPNE2.1!$C489,".",PPNE2.1!$D489,".",PPNE2.1!$E489,".",PPNE2.1!$F489))</f>
        <v/>
      </c>
      <c r="C489" s="415" t="str">
        <f>IF(PPNE2.1!$G489="","",'[3]Formulario PPGR1'!#REF!)</f>
        <v/>
      </c>
      <c r="D489" s="415"/>
      <c r="E489" s="415"/>
      <c r="F489" s="415" t="str">
        <f>IF(PPNE2.1!$G489="","",'[3]Formulario PPGR1'!#REF!)</f>
        <v/>
      </c>
      <c r="G489" s="416"/>
      <c r="H489" s="417" t="s">
        <v>1475</v>
      </c>
      <c r="I489" s="441" t="s">
        <v>917</v>
      </c>
      <c r="J489" s="438">
        <v>1</v>
      </c>
      <c r="K489" s="433">
        <v>16000</v>
      </c>
      <c r="L489" s="433">
        <v>16000</v>
      </c>
      <c r="M489" s="418" t="s">
        <v>444</v>
      </c>
      <c r="N489" s="427" t="s">
        <v>33</v>
      </c>
    </row>
    <row r="490" spans="2:14" ht="12.75">
      <c r="B490" s="415" t="str">
        <f>IF(PPNE2.1!$G490="","",CONCATENATE(PPNE2.1!$C490,".",PPNE2.1!$D490,".",PPNE2.1!$E490,".",PPNE2.1!$F490))</f>
        <v/>
      </c>
      <c r="C490" s="415" t="str">
        <f>IF(PPNE2.1!$G490="","",'[3]Formulario PPGR1'!#REF!)</f>
        <v/>
      </c>
      <c r="D490" s="415"/>
      <c r="E490" s="415"/>
      <c r="F490" s="415" t="str">
        <f>IF(PPNE2.1!$G490="","",'[3]Formulario PPGR1'!#REF!)</f>
        <v/>
      </c>
      <c r="G490" s="416"/>
      <c r="H490" s="417" t="s">
        <v>1476</v>
      </c>
      <c r="I490" s="441" t="s">
        <v>1484</v>
      </c>
      <c r="J490" s="438">
        <v>1</v>
      </c>
      <c r="K490" s="433">
        <v>200</v>
      </c>
      <c r="L490" s="433">
        <v>200</v>
      </c>
      <c r="M490" s="418" t="s">
        <v>1486</v>
      </c>
      <c r="N490" s="427" t="s">
        <v>282</v>
      </c>
    </row>
    <row r="491" spans="2:14" ht="12.75">
      <c r="B491" s="415" t="str">
        <f>IF(PPNE2.1!$G491="","",CONCATENATE(PPNE2.1!$C491,".",PPNE2.1!$D491,".",PPNE2.1!$E491,".",PPNE2.1!$F491))</f>
        <v/>
      </c>
      <c r="C491" s="415" t="str">
        <f>IF(PPNE2.1!$G491="","",'[3]Formulario PPGR1'!#REF!)</f>
        <v/>
      </c>
      <c r="D491" s="415"/>
      <c r="E491" s="415"/>
      <c r="F491" s="415" t="str">
        <f>IF(PPNE2.1!$G491="","",'[3]Formulario PPGR1'!#REF!)</f>
        <v/>
      </c>
      <c r="G491" s="416"/>
      <c r="H491" s="417" t="s">
        <v>1477</v>
      </c>
      <c r="I491" s="441" t="s">
        <v>917</v>
      </c>
      <c r="J491" s="438">
        <v>1</v>
      </c>
      <c r="K491" s="433">
        <v>180</v>
      </c>
      <c r="L491" s="433">
        <v>180</v>
      </c>
      <c r="M491" s="418" t="s">
        <v>1486</v>
      </c>
      <c r="N491" s="427" t="s">
        <v>33</v>
      </c>
    </row>
    <row r="492" spans="2:14" ht="12.75">
      <c r="B492" s="415" t="str">
        <f>IF(PPNE2.1!$G492="","",CONCATENATE(PPNE2.1!$C492,".",PPNE2.1!$D492,".",PPNE2.1!$E492,".",PPNE2.1!$F492))</f>
        <v/>
      </c>
      <c r="C492" s="415" t="str">
        <f>IF(PPNE2.1!$G492="","",'[3]Formulario PPGR1'!#REF!)</f>
        <v/>
      </c>
      <c r="D492" s="415"/>
      <c r="E492" s="415"/>
      <c r="F492" s="415" t="str">
        <f>IF(PPNE2.1!$G492="","",'[3]Formulario PPGR1'!#REF!)</f>
        <v/>
      </c>
      <c r="G492" s="416"/>
      <c r="H492" s="417" t="s">
        <v>1478</v>
      </c>
      <c r="I492" s="441" t="s">
        <v>1485</v>
      </c>
      <c r="J492" s="438">
        <v>1</v>
      </c>
      <c r="K492" s="433">
        <v>12.05</v>
      </c>
      <c r="L492" s="433">
        <v>12.05</v>
      </c>
      <c r="M492" s="418" t="s">
        <v>1486</v>
      </c>
      <c r="N492" s="427" t="s">
        <v>33</v>
      </c>
    </row>
    <row r="493" spans="2:14" ht="12.75">
      <c r="B493" s="415" t="str">
        <f>IF(PPNE2.1!$G493="","",CONCATENATE(PPNE2.1!$C493,".",PPNE2.1!$D493,".",PPNE2.1!$E493,".",PPNE2.1!$F493))</f>
        <v/>
      </c>
      <c r="C493" s="415" t="str">
        <f>IF(PPNE2.1!$G493="","",'[3]Formulario PPGR1'!#REF!)</f>
        <v/>
      </c>
      <c r="D493" s="415"/>
      <c r="E493" s="415"/>
      <c r="F493" s="415" t="str">
        <f>IF(PPNE2.1!$G493="","",'[3]Formulario PPGR1'!#REF!)</f>
        <v/>
      </c>
      <c r="G493" s="416"/>
      <c r="H493" s="417" t="s">
        <v>1479</v>
      </c>
      <c r="I493" s="441" t="s">
        <v>917</v>
      </c>
      <c r="J493" s="438">
        <v>1</v>
      </c>
      <c r="K493" s="433">
        <v>0</v>
      </c>
      <c r="L493" s="433">
        <v>0</v>
      </c>
      <c r="M493" s="418"/>
      <c r="N493" s="427"/>
    </row>
    <row r="494" spans="2:14" ht="12.75">
      <c r="B494" s="415" t="str">
        <f>IF(PPNE2.1!$G494="","",CONCATENATE(PPNE2.1!$C494,".",PPNE2.1!$D494,".",PPNE2.1!$E494,".",PPNE2.1!$F494))</f>
        <v/>
      </c>
      <c r="C494" s="415" t="str">
        <f>IF(PPNE2.1!$G494="","",'[3]Formulario PPGR1'!#REF!)</f>
        <v/>
      </c>
      <c r="D494" s="415"/>
      <c r="E494" s="415"/>
      <c r="F494" s="415" t="str">
        <f>IF(PPNE2.1!$G494="","",'[3]Formulario PPGR1'!#REF!)</f>
        <v/>
      </c>
      <c r="G494" s="416"/>
      <c r="H494" s="417" t="s">
        <v>1480</v>
      </c>
      <c r="I494" s="441" t="s">
        <v>917</v>
      </c>
      <c r="J494" s="438">
        <v>1</v>
      </c>
      <c r="K494" s="433">
        <v>4500</v>
      </c>
      <c r="L494" s="433">
        <v>4500</v>
      </c>
      <c r="M494" s="418" t="s">
        <v>1487</v>
      </c>
      <c r="N494" s="427" t="s">
        <v>282</v>
      </c>
    </row>
    <row r="495" spans="2:14" ht="12.75">
      <c r="B495" s="415" t="str">
        <f>IF(PPNE2.1!$G495="","",CONCATENATE(PPNE2.1!$C495,".",PPNE2.1!$D495,".",PPNE2.1!$E495,".",PPNE2.1!$F495))</f>
        <v/>
      </c>
      <c r="C495" s="415" t="str">
        <f>IF(PPNE2.1!$G495="","",'[3]Formulario PPGR1'!#REF!)</f>
        <v/>
      </c>
      <c r="D495" s="415"/>
      <c r="E495" s="415"/>
      <c r="F495" s="415" t="str">
        <f>IF(PPNE2.1!$G495="","",'[3]Formulario PPGR1'!#REF!)</f>
        <v/>
      </c>
      <c r="G495" s="416"/>
      <c r="H495" s="417" t="s">
        <v>1481</v>
      </c>
      <c r="I495" s="441" t="s">
        <v>917</v>
      </c>
      <c r="J495" s="438">
        <v>1</v>
      </c>
      <c r="K495" s="433">
        <v>290</v>
      </c>
      <c r="L495" s="433">
        <v>290</v>
      </c>
      <c r="M495" s="418" t="s">
        <v>1486</v>
      </c>
      <c r="N495" s="427" t="s">
        <v>282</v>
      </c>
    </row>
    <row r="496" spans="2:14" ht="12.75">
      <c r="B496" s="415" t="str">
        <f>IF(PPNE2.1!$G496="","",CONCATENATE(PPNE2.1!$C496,".",PPNE2.1!$D496,".",PPNE2.1!$E496,".",PPNE2.1!$F496))</f>
        <v/>
      </c>
      <c r="C496" s="415" t="str">
        <f>IF(PPNE2.1!$G496="","",'[3]Formulario PPGR1'!#REF!)</f>
        <v/>
      </c>
      <c r="D496" s="415"/>
      <c r="E496" s="415"/>
      <c r="F496" s="415" t="str">
        <f>IF(PPNE2.1!$G496="","",'[3]Formulario PPGR1'!#REF!)</f>
        <v/>
      </c>
      <c r="G496" s="416"/>
      <c r="H496" s="417" t="s">
        <v>1482</v>
      </c>
      <c r="I496" s="441" t="s">
        <v>917</v>
      </c>
      <c r="J496" s="438">
        <v>1</v>
      </c>
      <c r="K496" s="433">
        <v>1400</v>
      </c>
      <c r="L496" s="433">
        <v>1400</v>
      </c>
      <c r="M496" s="418" t="s">
        <v>1486</v>
      </c>
      <c r="N496" s="427" t="s">
        <v>282</v>
      </c>
    </row>
    <row r="497" spans="2:14" ht="12.75">
      <c r="B497" s="415" t="str">
        <f>IF(PPNE2.1!$G497="","",CONCATENATE(PPNE2.1!$C497,".",PPNE2.1!$D497,".",PPNE2.1!$E497,".",PPNE2.1!$F497))</f>
        <v/>
      </c>
      <c r="C497" s="415" t="str">
        <f>IF(PPNE2.1!$G497="","",'[3]Formulario PPGR1'!#REF!)</f>
        <v/>
      </c>
      <c r="D497" s="415"/>
      <c r="E497" s="415"/>
      <c r="F497" s="415" t="str">
        <f>IF(PPNE2.1!$G497="","",'[3]Formulario PPGR1'!#REF!)</f>
        <v/>
      </c>
      <c r="G497" s="416"/>
      <c r="H497" s="417" t="s">
        <v>1483</v>
      </c>
      <c r="I497" s="441" t="s">
        <v>917</v>
      </c>
      <c r="J497" s="438">
        <v>5</v>
      </c>
      <c r="K497" s="433">
        <v>130</v>
      </c>
      <c r="L497" s="433">
        <v>650</v>
      </c>
      <c r="M497" s="418" t="s">
        <v>1486</v>
      </c>
      <c r="N497" s="427" t="s">
        <v>282</v>
      </c>
    </row>
    <row r="498" spans="2:14" ht="12.75">
      <c r="B498" s="14" t="e">
        <f>IF(PPNE2.1!$G498="","",CONCATENATE(PPNE2.1!$C498,".",PPNE2.1!$D498,".",PPNE2.1!$E498,".",PPNE2.1!$F498))</f>
        <v>#REF!</v>
      </c>
      <c r="C498" s="14" t="e">
        <f>IF(PPNE2.1!$G498="","",'[3]Formulario PPGR1'!#REF!)</f>
        <v>#REF!</v>
      </c>
      <c r="D498" s="14" t="e">
        <f>IF(PPNE2.1!$G498="","",'[3]Formulario PPGR1'!#REF!)</f>
        <v>#REF!</v>
      </c>
      <c r="E498" s="14" t="e">
        <f>IF(PPNE2.1!$G498="","",'[3]Formulario PPGR1'!#REF!)</f>
        <v>#REF!</v>
      </c>
      <c r="F498" s="14" t="e">
        <f>IF(PPNE2.1!$G498="","",'[3]Formulario PPGR1'!#REF!)</f>
        <v>#REF!</v>
      </c>
      <c r="G498" s="264" t="s">
        <v>1403</v>
      </c>
      <c r="H498" s="265" t="s">
        <v>1474</v>
      </c>
      <c r="I498" s="426" t="s">
        <v>917</v>
      </c>
      <c r="J498" s="437">
        <v>1</v>
      </c>
      <c r="K498" s="432">
        <v>60000</v>
      </c>
      <c r="L498" s="432">
        <v>60000</v>
      </c>
      <c r="M498" s="266" t="s">
        <v>444</v>
      </c>
      <c r="N498" s="426" t="s">
        <v>33</v>
      </c>
    </row>
    <row r="499" spans="2:14" ht="12.75">
      <c r="B499" s="415" t="str">
        <f>IF(PPNE2.1!$G499="","",CONCATENATE(PPNE2.1!$C499,".",PPNE2.1!$D499,".",PPNE2.1!$E499,".",PPNE2.1!$F499))</f>
        <v/>
      </c>
      <c r="C499" s="415" t="str">
        <f>IF(PPNE2.1!$G499="","",'[3]Formulario PPGR1'!#REF!)</f>
        <v/>
      </c>
      <c r="D499" s="415"/>
      <c r="E499" s="415"/>
      <c r="F499" s="415" t="str">
        <f>IF(PPNE2.1!$G499="","",'[3]Formulario PPGR1'!#REF!)</f>
        <v/>
      </c>
      <c r="G499" s="416"/>
      <c r="H499" s="417" t="s">
        <v>1475</v>
      </c>
      <c r="I499" s="441" t="s">
        <v>917</v>
      </c>
      <c r="J499" s="438">
        <v>1</v>
      </c>
      <c r="K499" s="433">
        <v>16000</v>
      </c>
      <c r="L499" s="433">
        <v>16000</v>
      </c>
      <c r="M499" s="418" t="s">
        <v>444</v>
      </c>
      <c r="N499" s="427" t="s">
        <v>33</v>
      </c>
    </row>
    <row r="500" spans="2:14" ht="12.75">
      <c r="B500" s="415" t="str">
        <f>IF(PPNE2.1!$G500="","",CONCATENATE(PPNE2.1!$C500,".",PPNE2.1!$D500,".",PPNE2.1!$E500,".",PPNE2.1!$F500))</f>
        <v/>
      </c>
      <c r="C500" s="415" t="str">
        <f>IF(PPNE2.1!$G500="","",'[3]Formulario PPGR1'!#REF!)</f>
        <v/>
      </c>
      <c r="D500" s="415"/>
      <c r="E500" s="415"/>
      <c r="F500" s="415" t="str">
        <f>IF(PPNE2.1!$G500="","",'[3]Formulario PPGR1'!#REF!)</f>
        <v/>
      </c>
      <c r="G500" s="416"/>
      <c r="H500" s="417" t="s">
        <v>1476</v>
      </c>
      <c r="I500" s="441" t="s">
        <v>1484</v>
      </c>
      <c r="J500" s="438">
        <v>1</v>
      </c>
      <c r="K500" s="433">
        <v>200</v>
      </c>
      <c r="L500" s="433">
        <v>200</v>
      </c>
      <c r="M500" s="418" t="s">
        <v>1486</v>
      </c>
      <c r="N500" s="427" t="s">
        <v>282</v>
      </c>
    </row>
    <row r="501" spans="2:14" ht="12.75">
      <c r="B501" s="415" t="str">
        <f>IF(PPNE2.1!$G501="","",CONCATENATE(PPNE2.1!$C501,".",PPNE2.1!$D501,".",PPNE2.1!$E501,".",PPNE2.1!$F501))</f>
        <v/>
      </c>
      <c r="C501" s="415" t="str">
        <f>IF(PPNE2.1!$G501="","",'[3]Formulario PPGR1'!#REF!)</f>
        <v/>
      </c>
      <c r="D501" s="415"/>
      <c r="E501" s="415"/>
      <c r="F501" s="415" t="str">
        <f>IF(PPNE2.1!$G501="","",'[3]Formulario PPGR1'!#REF!)</f>
        <v/>
      </c>
      <c r="G501" s="416"/>
      <c r="H501" s="417" t="s">
        <v>1477</v>
      </c>
      <c r="I501" s="441" t="s">
        <v>917</v>
      </c>
      <c r="J501" s="438">
        <v>1</v>
      </c>
      <c r="K501" s="433">
        <v>180</v>
      </c>
      <c r="L501" s="433">
        <v>180</v>
      </c>
      <c r="M501" s="418" t="s">
        <v>1486</v>
      </c>
      <c r="N501" s="427" t="s">
        <v>33</v>
      </c>
    </row>
    <row r="502" spans="2:14" ht="12.75">
      <c r="B502" s="415" t="str">
        <f>IF(PPNE2.1!$G502="","",CONCATENATE(PPNE2.1!$C502,".",PPNE2.1!$D502,".",PPNE2.1!$E502,".",PPNE2.1!$F502))</f>
        <v/>
      </c>
      <c r="C502" s="415" t="str">
        <f>IF(PPNE2.1!$G502="","",'[3]Formulario PPGR1'!#REF!)</f>
        <v/>
      </c>
      <c r="D502" s="415"/>
      <c r="E502" s="415"/>
      <c r="F502" s="415" t="str">
        <f>IF(PPNE2.1!$G502="","",'[3]Formulario PPGR1'!#REF!)</f>
        <v/>
      </c>
      <c r="G502" s="416"/>
      <c r="H502" s="417" t="s">
        <v>1478</v>
      </c>
      <c r="I502" s="441" t="s">
        <v>1485</v>
      </c>
      <c r="J502" s="438">
        <v>1</v>
      </c>
      <c r="K502" s="433">
        <v>12.05</v>
      </c>
      <c r="L502" s="433">
        <v>12.05</v>
      </c>
      <c r="M502" s="418" t="s">
        <v>1486</v>
      </c>
      <c r="N502" s="427" t="s">
        <v>33</v>
      </c>
    </row>
    <row r="503" spans="2:14" ht="12.75">
      <c r="B503" s="415" t="str">
        <f>IF(PPNE2.1!$G503="","",CONCATENATE(PPNE2.1!$C503,".",PPNE2.1!$D503,".",PPNE2.1!$E503,".",PPNE2.1!$F503))</f>
        <v/>
      </c>
      <c r="C503" s="415" t="str">
        <f>IF(PPNE2.1!$G503="","",'[3]Formulario PPGR1'!#REF!)</f>
        <v/>
      </c>
      <c r="D503" s="415"/>
      <c r="E503" s="415"/>
      <c r="F503" s="415" t="str">
        <f>IF(PPNE2.1!$G503="","",'[3]Formulario PPGR1'!#REF!)</f>
        <v/>
      </c>
      <c r="G503" s="416"/>
      <c r="H503" s="417" t="s">
        <v>1479</v>
      </c>
      <c r="I503" s="441" t="s">
        <v>917</v>
      </c>
      <c r="J503" s="438">
        <v>1</v>
      </c>
      <c r="K503" s="433">
        <v>0</v>
      </c>
      <c r="L503" s="433">
        <v>0</v>
      </c>
      <c r="M503" s="418"/>
      <c r="N503" s="427"/>
    </row>
    <row r="504" spans="2:14" ht="12.75">
      <c r="B504" s="415" t="str">
        <f>IF(PPNE2.1!$G504="","",CONCATENATE(PPNE2.1!$C504,".",PPNE2.1!$D504,".",PPNE2.1!$E504,".",PPNE2.1!$F504))</f>
        <v/>
      </c>
      <c r="C504" s="415" t="str">
        <f>IF(PPNE2.1!$G504="","",'[3]Formulario PPGR1'!#REF!)</f>
        <v/>
      </c>
      <c r="D504" s="415"/>
      <c r="E504" s="415"/>
      <c r="F504" s="415" t="str">
        <f>IF(PPNE2.1!$G504="","",'[3]Formulario PPGR1'!#REF!)</f>
        <v/>
      </c>
      <c r="G504" s="416"/>
      <c r="H504" s="417" t="s">
        <v>1480</v>
      </c>
      <c r="I504" s="441" t="s">
        <v>917</v>
      </c>
      <c r="J504" s="438">
        <v>1</v>
      </c>
      <c r="K504" s="433">
        <v>4500</v>
      </c>
      <c r="L504" s="433">
        <v>4500</v>
      </c>
      <c r="M504" s="418" t="s">
        <v>1487</v>
      </c>
      <c r="N504" s="427" t="s">
        <v>282</v>
      </c>
    </row>
    <row r="505" spans="2:14" ht="12.75">
      <c r="B505" s="415" t="str">
        <f>IF(PPNE2.1!$G505="","",CONCATENATE(PPNE2.1!$C505,".",PPNE2.1!$D505,".",PPNE2.1!$E505,".",PPNE2.1!$F505))</f>
        <v/>
      </c>
      <c r="C505" s="415" t="str">
        <f>IF(PPNE2.1!$G505="","",'[3]Formulario PPGR1'!#REF!)</f>
        <v/>
      </c>
      <c r="D505" s="415"/>
      <c r="E505" s="415"/>
      <c r="F505" s="415" t="str">
        <f>IF(PPNE2.1!$G505="","",'[3]Formulario PPGR1'!#REF!)</f>
        <v/>
      </c>
      <c r="G505" s="416"/>
      <c r="H505" s="417" t="s">
        <v>1481</v>
      </c>
      <c r="I505" s="441" t="s">
        <v>917</v>
      </c>
      <c r="J505" s="438">
        <v>1</v>
      </c>
      <c r="K505" s="433">
        <v>290</v>
      </c>
      <c r="L505" s="433">
        <v>290</v>
      </c>
      <c r="M505" s="418" t="s">
        <v>1486</v>
      </c>
      <c r="N505" s="427" t="s">
        <v>282</v>
      </c>
    </row>
    <row r="506" spans="2:14" ht="12.75">
      <c r="B506" s="415" t="str">
        <f>IF(PPNE2.1!$G506="","",CONCATENATE(PPNE2.1!$C506,".",PPNE2.1!$D506,".",PPNE2.1!$E506,".",PPNE2.1!$F506))</f>
        <v/>
      </c>
      <c r="C506" s="415" t="str">
        <f>IF(PPNE2.1!$G506="","",'[3]Formulario PPGR1'!#REF!)</f>
        <v/>
      </c>
      <c r="D506" s="415"/>
      <c r="E506" s="415"/>
      <c r="F506" s="415" t="str">
        <f>IF(PPNE2.1!$G506="","",'[3]Formulario PPGR1'!#REF!)</f>
        <v/>
      </c>
      <c r="G506" s="416"/>
      <c r="H506" s="417" t="s">
        <v>1482</v>
      </c>
      <c r="I506" s="441" t="s">
        <v>917</v>
      </c>
      <c r="J506" s="438">
        <v>1</v>
      </c>
      <c r="K506" s="433">
        <v>1400</v>
      </c>
      <c r="L506" s="433">
        <v>1400</v>
      </c>
      <c r="M506" s="418" t="s">
        <v>1486</v>
      </c>
      <c r="N506" s="427" t="s">
        <v>282</v>
      </c>
    </row>
    <row r="507" spans="2:14" ht="12.75">
      <c r="B507" s="415" t="str">
        <f>IF(PPNE2.1!$G507="","",CONCATENATE(PPNE2.1!$C507,".",PPNE2.1!$D507,".",PPNE2.1!$E507,".",PPNE2.1!$F507))</f>
        <v/>
      </c>
      <c r="C507" s="415" t="str">
        <f>IF(PPNE2.1!$G507="","",'[3]Formulario PPGR1'!#REF!)</f>
        <v/>
      </c>
      <c r="D507" s="415"/>
      <c r="E507" s="415"/>
      <c r="F507" s="415" t="str">
        <f>IF(PPNE2.1!$G507="","",'[3]Formulario PPGR1'!#REF!)</f>
        <v/>
      </c>
      <c r="G507" s="416"/>
      <c r="H507" s="417" t="s">
        <v>1483</v>
      </c>
      <c r="I507" s="441" t="s">
        <v>917</v>
      </c>
      <c r="J507" s="438">
        <v>5</v>
      </c>
      <c r="K507" s="433">
        <v>130</v>
      </c>
      <c r="L507" s="433">
        <v>650</v>
      </c>
      <c r="M507" s="418" t="s">
        <v>1486</v>
      </c>
      <c r="N507" s="427" t="s">
        <v>282</v>
      </c>
    </row>
    <row r="508" spans="2:14" ht="12.75">
      <c r="B508" s="14" t="e">
        <f>IF(PPNE2.1!$G508="","",CONCATENATE(PPNE2.1!$C508,".",PPNE2.1!$D508,".",PPNE2.1!$E508,".",PPNE2.1!$F508))</f>
        <v>#REF!</v>
      </c>
      <c r="C508" s="14" t="e">
        <f>IF(PPNE2.1!$G508="","",'[3]Formulario PPGR1'!#REF!)</f>
        <v>#REF!</v>
      </c>
      <c r="D508" s="14" t="e">
        <f>IF(PPNE2.1!$G508="","",'[3]Formulario PPGR1'!#REF!)</f>
        <v>#REF!</v>
      </c>
      <c r="E508" s="14" t="e">
        <f>IF(PPNE2.1!$G508="","",'[3]Formulario PPGR1'!#REF!)</f>
        <v>#REF!</v>
      </c>
      <c r="F508" s="14" t="e">
        <f>IF(PPNE2.1!$G508="","",'[3]Formulario PPGR1'!#REF!)</f>
        <v>#REF!</v>
      </c>
      <c r="G508" s="264" t="s">
        <v>1404</v>
      </c>
      <c r="H508" s="265" t="s">
        <v>1474</v>
      </c>
      <c r="I508" s="426" t="s">
        <v>917</v>
      </c>
      <c r="J508" s="437">
        <v>1</v>
      </c>
      <c r="K508" s="432">
        <v>60000</v>
      </c>
      <c r="L508" s="432">
        <v>60000</v>
      </c>
      <c r="M508" s="266" t="s">
        <v>444</v>
      </c>
      <c r="N508" s="426" t="s">
        <v>33</v>
      </c>
    </row>
    <row r="509" spans="2:14" ht="12.75">
      <c r="B509" s="415" t="str">
        <f>IF(PPNE2.1!$G509="","",CONCATENATE(PPNE2.1!$C509,".",PPNE2.1!$D509,".",PPNE2.1!$E509,".",PPNE2.1!$F509))</f>
        <v/>
      </c>
      <c r="C509" s="415" t="str">
        <f>IF(PPNE2.1!$G509="","",'[3]Formulario PPGR1'!#REF!)</f>
        <v/>
      </c>
      <c r="D509" s="415"/>
      <c r="E509" s="415"/>
      <c r="F509" s="415" t="str">
        <f>IF(PPNE2.1!$G509="","",'[3]Formulario PPGR1'!#REF!)</f>
        <v/>
      </c>
      <c r="G509" s="416"/>
      <c r="H509" s="417" t="s">
        <v>1475</v>
      </c>
      <c r="I509" s="441" t="s">
        <v>917</v>
      </c>
      <c r="J509" s="438">
        <v>1</v>
      </c>
      <c r="K509" s="433">
        <v>16000</v>
      </c>
      <c r="L509" s="433">
        <v>16000</v>
      </c>
      <c r="M509" s="418" t="s">
        <v>444</v>
      </c>
      <c r="N509" s="427" t="s">
        <v>33</v>
      </c>
    </row>
    <row r="510" spans="2:14" ht="12.75">
      <c r="B510" s="415" t="str">
        <f>IF(PPNE2.1!$G510="","",CONCATENATE(PPNE2.1!$C510,".",PPNE2.1!$D510,".",PPNE2.1!$E510,".",PPNE2.1!$F510))</f>
        <v/>
      </c>
      <c r="C510" s="415" t="str">
        <f>IF(PPNE2.1!$G510="","",'[3]Formulario PPGR1'!#REF!)</f>
        <v/>
      </c>
      <c r="D510" s="415"/>
      <c r="E510" s="415"/>
      <c r="F510" s="415" t="str">
        <f>IF(PPNE2.1!$G510="","",'[3]Formulario PPGR1'!#REF!)</f>
        <v/>
      </c>
      <c r="G510" s="416"/>
      <c r="H510" s="417" t="s">
        <v>1476</v>
      </c>
      <c r="I510" s="441" t="s">
        <v>1484</v>
      </c>
      <c r="J510" s="438">
        <v>1</v>
      </c>
      <c r="K510" s="433">
        <v>200</v>
      </c>
      <c r="L510" s="433">
        <v>200</v>
      </c>
      <c r="M510" s="418" t="s">
        <v>1486</v>
      </c>
      <c r="N510" s="427" t="s">
        <v>282</v>
      </c>
    </row>
    <row r="511" spans="2:14" ht="12.75">
      <c r="B511" s="415" t="str">
        <f>IF(PPNE2.1!$G511="","",CONCATENATE(PPNE2.1!$C511,".",PPNE2.1!$D511,".",PPNE2.1!$E511,".",PPNE2.1!$F511))</f>
        <v/>
      </c>
      <c r="C511" s="415" t="str">
        <f>IF(PPNE2.1!$G511="","",'[3]Formulario PPGR1'!#REF!)</f>
        <v/>
      </c>
      <c r="D511" s="415"/>
      <c r="E511" s="415"/>
      <c r="F511" s="415" t="str">
        <f>IF(PPNE2.1!$G511="","",'[3]Formulario PPGR1'!#REF!)</f>
        <v/>
      </c>
      <c r="G511" s="416"/>
      <c r="H511" s="417" t="s">
        <v>1477</v>
      </c>
      <c r="I511" s="441" t="s">
        <v>917</v>
      </c>
      <c r="J511" s="438">
        <v>1</v>
      </c>
      <c r="K511" s="433">
        <v>180</v>
      </c>
      <c r="L511" s="433">
        <v>180</v>
      </c>
      <c r="M511" s="418" t="s">
        <v>1486</v>
      </c>
      <c r="N511" s="427" t="s">
        <v>33</v>
      </c>
    </row>
    <row r="512" spans="2:14" ht="12.75">
      <c r="B512" s="415" t="str">
        <f>IF(PPNE2.1!$G512="","",CONCATENATE(PPNE2.1!$C512,".",PPNE2.1!$D512,".",PPNE2.1!$E512,".",PPNE2.1!$F512))</f>
        <v/>
      </c>
      <c r="C512" s="415" t="str">
        <f>IF(PPNE2.1!$G512="","",'[3]Formulario PPGR1'!#REF!)</f>
        <v/>
      </c>
      <c r="D512" s="415"/>
      <c r="E512" s="415"/>
      <c r="F512" s="415" t="str">
        <f>IF(PPNE2.1!$G512="","",'[3]Formulario PPGR1'!#REF!)</f>
        <v/>
      </c>
      <c r="G512" s="416"/>
      <c r="H512" s="417" t="s">
        <v>1478</v>
      </c>
      <c r="I512" s="441" t="s">
        <v>1485</v>
      </c>
      <c r="J512" s="438">
        <v>1</v>
      </c>
      <c r="K512" s="433">
        <v>12.05</v>
      </c>
      <c r="L512" s="433">
        <v>12.05</v>
      </c>
      <c r="M512" s="418" t="s">
        <v>1486</v>
      </c>
      <c r="N512" s="427" t="s">
        <v>33</v>
      </c>
    </row>
    <row r="513" spans="2:14" ht="12.75">
      <c r="B513" s="415" t="str">
        <f>IF(PPNE2.1!$G513="","",CONCATENATE(PPNE2.1!$C513,".",PPNE2.1!$D513,".",PPNE2.1!$E513,".",PPNE2.1!$F513))</f>
        <v/>
      </c>
      <c r="C513" s="415" t="str">
        <f>IF(PPNE2.1!$G513="","",'[3]Formulario PPGR1'!#REF!)</f>
        <v/>
      </c>
      <c r="D513" s="415"/>
      <c r="E513" s="415"/>
      <c r="F513" s="415" t="str">
        <f>IF(PPNE2.1!$G513="","",'[3]Formulario PPGR1'!#REF!)</f>
        <v/>
      </c>
      <c r="G513" s="416"/>
      <c r="H513" s="417" t="s">
        <v>1479</v>
      </c>
      <c r="I513" s="441" t="s">
        <v>917</v>
      </c>
      <c r="J513" s="438">
        <v>1</v>
      </c>
      <c r="K513" s="433">
        <v>0</v>
      </c>
      <c r="L513" s="433">
        <v>0</v>
      </c>
      <c r="M513" s="418"/>
      <c r="N513" s="427"/>
    </row>
    <row r="514" spans="2:14" ht="12.75">
      <c r="B514" s="415" t="str">
        <f>IF(PPNE2.1!$G514="","",CONCATENATE(PPNE2.1!$C514,".",PPNE2.1!$D514,".",PPNE2.1!$E514,".",PPNE2.1!$F514))</f>
        <v/>
      </c>
      <c r="C514" s="415" t="str">
        <f>IF(PPNE2.1!$G514="","",'[3]Formulario PPGR1'!#REF!)</f>
        <v/>
      </c>
      <c r="D514" s="415"/>
      <c r="E514" s="415"/>
      <c r="F514" s="415" t="str">
        <f>IF(PPNE2.1!$G514="","",'[3]Formulario PPGR1'!#REF!)</f>
        <v/>
      </c>
      <c r="G514" s="416"/>
      <c r="H514" s="417" t="s">
        <v>1480</v>
      </c>
      <c r="I514" s="441" t="s">
        <v>917</v>
      </c>
      <c r="J514" s="438">
        <v>1</v>
      </c>
      <c r="K514" s="433">
        <v>4500</v>
      </c>
      <c r="L514" s="433">
        <v>4500</v>
      </c>
      <c r="M514" s="418" t="s">
        <v>1487</v>
      </c>
      <c r="N514" s="427" t="s">
        <v>282</v>
      </c>
    </row>
    <row r="515" spans="2:14" ht="12.75">
      <c r="B515" s="415" t="str">
        <f>IF(PPNE2.1!$G515="","",CONCATENATE(PPNE2.1!$C515,".",PPNE2.1!$D515,".",PPNE2.1!$E515,".",PPNE2.1!$F515))</f>
        <v/>
      </c>
      <c r="C515" s="415" t="str">
        <f>IF(PPNE2.1!$G515="","",'[3]Formulario PPGR1'!#REF!)</f>
        <v/>
      </c>
      <c r="D515" s="415"/>
      <c r="E515" s="415"/>
      <c r="F515" s="415" t="str">
        <f>IF(PPNE2.1!$G515="","",'[3]Formulario PPGR1'!#REF!)</f>
        <v/>
      </c>
      <c r="G515" s="416"/>
      <c r="H515" s="417" t="s">
        <v>1481</v>
      </c>
      <c r="I515" s="441" t="s">
        <v>917</v>
      </c>
      <c r="J515" s="438">
        <v>1</v>
      </c>
      <c r="K515" s="433">
        <v>290</v>
      </c>
      <c r="L515" s="433">
        <v>290</v>
      </c>
      <c r="M515" s="418" t="s">
        <v>1486</v>
      </c>
      <c r="N515" s="427" t="s">
        <v>282</v>
      </c>
    </row>
    <row r="516" spans="2:14" ht="12.75">
      <c r="B516" s="415" t="str">
        <f>IF(PPNE2.1!$G516="","",CONCATENATE(PPNE2.1!$C516,".",PPNE2.1!$D516,".",PPNE2.1!$E516,".",PPNE2.1!$F516))</f>
        <v/>
      </c>
      <c r="C516" s="415" t="str">
        <f>IF(PPNE2.1!$G516="","",'[3]Formulario PPGR1'!#REF!)</f>
        <v/>
      </c>
      <c r="D516" s="415"/>
      <c r="E516" s="415"/>
      <c r="F516" s="415" t="str">
        <f>IF(PPNE2.1!$G516="","",'[3]Formulario PPGR1'!#REF!)</f>
        <v/>
      </c>
      <c r="G516" s="416"/>
      <c r="H516" s="417" t="s">
        <v>1482</v>
      </c>
      <c r="I516" s="441" t="s">
        <v>917</v>
      </c>
      <c r="J516" s="438">
        <v>1</v>
      </c>
      <c r="K516" s="433">
        <v>1400</v>
      </c>
      <c r="L516" s="433">
        <v>1400</v>
      </c>
      <c r="M516" s="418" t="s">
        <v>1486</v>
      </c>
      <c r="N516" s="427" t="s">
        <v>282</v>
      </c>
    </row>
    <row r="517" spans="2:14" ht="12.75">
      <c r="B517" s="415" t="str">
        <f>IF(PPNE2.1!$G517="","",CONCATENATE(PPNE2.1!$C517,".",PPNE2.1!$D517,".",PPNE2.1!$E517,".",PPNE2.1!$F517))</f>
        <v/>
      </c>
      <c r="C517" s="415" t="str">
        <f>IF(PPNE2.1!$G517="","",'[3]Formulario PPGR1'!#REF!)</f>
        <v/>
      </c>
      <c r="D517" s="415"/>
      <c r="E517" s="415"/>
      <c r="F517" s="415" t="str">
        <f>IF(PPNE2.1!$G517="","",'[3]Formulario PPGR1'!#REF!)</f>
        <v/>
      </c>
      <c r="G517" s="416"/>
      <c r="H517" s="417" t="s">
        <v>1483</v>
      </c>
      <c r="I517" s="441" t="s">
        <v>917</v>
      </c>
      <c r="J517" s="438">
        <v>5</v>
      </c>
      <c r="K517" s="433">
        <v>130</v>
      </c>
      <c r="L517" s="433">
        <v>650</v>
      </c>
      <c r="M517" s="418" t="s">
        <v>1486</v>
      </c>
      <c r="N517" s="427" t="s">
        <v>282</v>
      </c>
    </row>
    <row r="518" spans="2:14" ht="12.75">
      <c r="B518" s="14" t="e">
        <f>IF(PPNE2.1!$G518="","",CONCATENATE(PPNE2.1!$C518,".",PPNE2.1!$D518,".",PPNE2.1!$E518,".",PPNE2.1!$F518))</f>
        <v>#REF!</v>
      </c>
      <c r="C518" s="14" t="e">
        <f>IF(PPNE2.1!$G518="","",'[3]Formulario PPGR1'!#REF!)</f>
        <v>#REF!</v>
      </c>
      <c r="D518" s="14" t="e">
        <f>IF(PPNE2.1!$G518="","",'[3]Formulario PPGR1'!#REF!)</f>
        <v>#REF!</v>
      </c>
      <c r="E518" s="14" t="e">
        <f>IF(PPNE2.1!$G518="","",'[3]Formulario PPGR1'!#REF!)</f>
        <v>#REF!</v>
      </c>
      <c r="F518" s="14" t="e">
        <f>IF(PPNE2.1!$G518="","",'[3]Formulario PPGR1'!#REF!)</f>
        <v>#REF!</v>
      </c>
      <c r="G518" s="264" t="s">
        <v>1405</v>
      </c>
      <c r="H518" s="265" t="s">
        <v>1474</v>
      </c>
      <c r="I518" s="426" t="s">
        <v>917</v>
      </c>
      <c r="J518" s="437">
        <v>1</v>
      </c>
      <c r="K518" s="432">
        <v>60000</v>
      </c>
      <c r="L518" s="432">
        <v>60000</v>
      </c>
      <c r="M518" s="266" t="s">
        <v>444</v>
      </c>
      <c r="N518" s="426" t="s">
        <v>33</v>
      </c>
    </row>
    <row r="519" spans="2:14" ht="12.75">
      <c r="B519" s="415" t="str">
        <f>IF(PPNE2.1!$G519="","",CONCATENATE(PPNE2.1!$C519,".",PPNE2.1!$D519,".",PPNE2.1!$E519,".",PPNE2.1!$F519))</f>
        <v/>
      </c>
      <c r="C519" s="415" t="str">
        <f>IF(PPNE2.1!$G519="","",'[3]Formulario PPGR1'!#REF!)</f>
        <v/>
      </c>
      <c r="D519" s="415"/>
      <c r="E519" s="415"/>
      <c r="F519" s="415" t="str">
        <f>IF(PPNE2.1!$G519="","",'[3]Formulario PPGR1'!#REF!)</f>
        <v/>
      </c>
      <c r="G519" s="416"/>
      <c r="H519" s="417" t="s">
        <v>1475</v>
      </c>
      <c r="I519" s="441" t="s">
        <v>917</v>
      </c>
      <c r="J519" s="438">
        <v>1</v>
      </c>
      <c r="K519" s="433">
        <v>16000</v>
      </c>
      <c r="L519" s="433">
        <v>16000</v>
      </c>
      <c r="M519" s="418" t="s">
        <v>444</v>
      </c>
      <c r="N519" s="427" t="s">
        <v>33</v>
      </c>
    </row>
    <row r="520" spans="2:14" ht="12.75">
      <c r="B520" s="415" t="str">
        <f>IF(PPNE2.1!$G520="","",CONCATENATE(PPNE2.1!$C520,".",PPNE2.1!$D520,".",PPNE2.1!$E520,".",PPNE2.1!$F520))</f>
        <v/>
      </c>
      <c r="C520" s="415" t="str">
        <f>IF(PPNE2.1!$G520="","",'[3]Formulario PPGR1'!#REF!)</f>
        <v/>
      </c>
      <c r="D520" s="415"/>
      <c r="E520" s="415"/>
      <c r="F520" s="415" t="str">
        <f>IF(PPNE2.1!$G520="","",'[3]Formulario PPGR1'!#REF!)</f>
        <v/>
      </c>
      <c r="G520" s="416"/>
      <c r="H520" s="417" t="s">
        <v>1476</v>
      </c>
      <c r="I520" s="441" t="s">
        <v>1484</v>
      </c>
      <c r="J520" s="438">
        <v>1</v>
      </c>
      <c r="K520" s="433">
        <v>200</v>
      </c>
      <c r="L520" s="433">
        <v>200</v>
      </c>
      <c r="M520" s="418" t="s">
        <v>1486</v>
      </c>
      <c r="N520" s="427" t="s">
        <v>282</v>
      </c>
    </row>
    <row r="521" spans="2:14" ht="12.75">
      <c r="B521" s="415" t="str">
        <f>IF(PPNE2.1!$G521="","",CONCATENATE(PPNE2.1!$C521,".",PPNE2.1!$D521,".",PPNE2.1!$E521,".",PPNE2.1!$F521))</f>
        <v/>
      </c>
      <c r="C521" s="415" t="str">
        <f>IF(PPNE2.1!$G521="","",'[3]Formulario PPGR1'!#REF!)</f>
        <v/>
      </c>
      <c r="D521" s="415"/>
      <c r="E521" s="415"/>
      <c r="F521" s="415" t="str">
        <f>IF(PPNE2.1!$G521="","",'[3]Formulario PPGR1'!#REF!)</f>
        <v/>
      </c>
      <c r="G521" s="416"/>
      <c r="H521" s="417" t="s">
        <v>1477</v>
      </c>
      <c r="I521" s="441" t="s">
        <v>917</v>
      </c>
      <c r="J521" s="438">
        <v>1</v>
      </c>
      <c r="K521" s="433">
        <v>180</v>
      </c>
      <c r="L521" s="433">
        <v>180</v>
      </c>
      <c r="M521" s="418" t="s">
        <v>1486</v>
      </c>
      <c r="N521" s="427" t="s">
        <v>33</v>
      </c>
    </row>
    <row r="522" spans="2:14" ht="12.75">
      <c r="B522" s="415" t="str">
        <f>IF(PPNE2.1!$G522="","",CONCATENATE(PPNE2.1!$C522,".",PPNE2.1!$D522,".",PPNE2.1!$E522,".",PPNE2.1!$F522))</f>
        <v/>
      </c>
      <c r="C522" s="415" t="str">
        <f>IF(PPNE2.1!$G522="","",'[3]Formulario PPGR1'!#REF!)</f>
        <v/>
      </c>
      <c r="D522" s="415"/>
      <c r="E522" s="415"/>
      <c r="F522" s="415" t="str">
        <f>IF(PPNE2.1!$G522="","",'[3]Formulario PPGR1'!#REF!)</f>
        <v/>
      </c>
      <c r="G522" s="416"/>
      <c r="H522" s="417" t="s">
        <v>1478</v>
      </c>
      <c r="I522" s="441" t="s">
        <v>1485</v>
      </c>
      <c r="J522" s="438">
        <v>1</v>
      </c>
      <c r="K522" s="433">
        <v>12.05</v>
      </c>
      <c r="L522" s="433">
        <v>12.05</v>
      </c>
      <c r="M522" s="418" t="s">
        <v>1486</v>
      </c>
      <c r="N522" s="427" t="s">
        <v>33</v>
      </c>
    </row>
    <row r="523" spans="2:14" ht="12.75">
      <c r="B523" s="415" t="str">
        <f>IF(PPNE2.1!$G523="","",CONCATENATE(PPNE2.1!$C523,".",PPNE2.1!$D523,".",PPNE2.1!$E523,".",PPNE2.1!$F523))</f>
        <v/>
      </c>
      <c r="C523" s="415" t="str">
        <f>IF(PPNE2.1!$G523="","",'[3]Formulario PPGR1'!#REF!)</f>
        <v/>
      </c>
      <c r="D523" s="415"/>
      <c r="E523" s="415"/>
      <c r="F523" s="415" t="str">
        <f>IF(PPNE2.1!$G523="","",'[3]Formulario PPGR1'!#REF!)</f>
        <v/>
      </c>
      <c r="G523" s="416"/>
      <c r="H523" s="417" t="s">
        <v>1479</v>
      </c>
      <c r="I523" s="441" t="s">
        <v>917</v>
      </c>
      <c r="J523" s="438">
        <v>1</v>
      </c>
      <c r="K523" s="433">
        <v>0</v>
      </c>
      <c r="L523" s="433">
        <v>0</v>
      </c>
      <c r="M523" s="418"/>
      <c r="N523" s="427"/>
    </row>
    <row r="524" spans="2:14" ht="12.75">
      <c r="B524" s="415" t="str">
        <f>IF(PPNE2.1!$G524="","",CONCATENATE(PPNE2.1!$C524,".",PPNE2.1!$D524,".",PPNE2.1!$E524,".",PPNE2.1!$F524))</f>
        <v/>
      </c>
      <c r="C524" s="415" t="str">
        <f>IF(PPNE2.1!$G524="","",'[3]Formulario PPGR1'!#REF!)</f>
        <v/>
      </c>
      <c r="D524" s="415"/>
      <c r="E524" s="415"/>
      <c r="F524" s="415" t="str">
        <f>IF(PPNE2.1!$G524="","",'[3]Formulario PPGR1'!#REF!)</f>
        <v/>
      </c>
      <c r="G524" s="416"/>
      <c r="H524" s="417" t="s">
        <v>1480</v>
      </c>
      <c r="I524" s="441" t="s">
        <v>917</v>
      </c>
      <c r="J524" s="438">
        <v>1</v>
      </c>
      <c r="K524" s="433">
        <v>4500</v>
      </c>
      <c r="L524" s="433">
        <v>4500</v>
      </c>
      <c r="M524" s="418" t="s">
        <v>1487</v>
      </c>
      <c r="N524" s="427" t="s">
        <v>282</v>
      </c>
    </row>
    <row r="525" spans="2:14" ht="12.75">
      <c r="B525" s="415" t="str">
        <f>IF(PPNE2.1!$G525="","",CONCATENATE(PPNE2.1!$C525,".",PPNE2.1!$D525,".",PPNE2.1!$E525,".",PPNE2.1!$F525))</f>
        <v/>
      </c>
      <c r="C525" s="415" t="str">
        <f>IF(PPNE2.1!$G525="","",'[3]Formulario PPGR1'!#REF!)</f>
        <v/>
      </c>
      <c r="D525" s="415"/>
      <c r="E525" s="415"/>
      <c r="F525" s="415" t="str">
        <f>IF(PPNE2.1!$G525="","",'[3]Formulario PPGR1'!#REF!)</f>
        <v/>
      </c>
      <c r="G525" s="416"/>
      <c r="H525" s="417" t="s">
        <v>1481</v>
      </c>
      <c r="I525" s="441" t="s">
        <v>917</v>
      </c>
      <c r="J525" s="438">
        <v>1</v>
      </c>
      <c r="K525" s="433">
        <v>290</v>
      </c>
      <c r="L525" s="433">
        <v>290</v>
      </c>
      <c r="M525" s="418" t="s">
        <v>1486</v>
      </c>
      <c r="N525" s="427" t="s">
        <v>282</v>
      </c>
    </row>
    <row r="526" spans="2:14" ht="12.75">
      <c r="B526" s="415" t="str">
        <f>IF(PPNE2.1!$G526="","",CONCATENATE(PPNE2.1!$C526,".",PPNE2.1!$D526,".",PPNE2.1!$E526,".",PPNE2.1!$F526))</f>
        <v/>
      </c>
      <c r="C526" s="415" t="str">
        <f>IF(PPNE2.1!$G526="","",'[3]Formulario PPGR1'!#REF!)</f>
        <v/>
      </c>
      <c r="D526" s="415"/>
      <c r="E526" s="415"/>
      <c r="F526" s="415" t="str">
        <f>IF(PPNE2.1!$G526="","",'[3]Formulario PPGR1'!#REF!)</f>
        <v/>
      </c>
      <c r="G526" s="416"/>
      <c r="H526" s="417" t="s">
        <v>1482</v>
      </c>
      <c r="I526" s="441" t="s">
        <v>917</v>
      </c>
      <c r="J526" s="438">
        <v>1</v>
      </c>
      <c r="K526" s="433">
        <v>1400</v>
      </c>
      <c r="L526" s="433">
        <v>1400</v>
      </c>
      <c r="M526" s="418" t="s">
        <v>1486</v>
      </c>
      <c r="N526" s="427" t="s">
        <v>282</v>
      </c>
    </row>
    <row r="527" spans="2:14" ht="12.75">
      <c r="B527" s="415" t="str">
        <f>IF(PPNE2.1!$G527="","",CONCATENATE(PPNE2.1!$C527,".",PPNE2.1!$D527,".",PPNE2.1!$E527,".",PPNE2.1!$F527))</f>
        <v/>
      </c>
      <c r="C527" s="415" t="str">
        <f>IF(PPNE2.1!$G527="","",'[3]Formulario PPGR1'!#REF!)</f>
        <v/>
      </c>
      <c r="D527" s="415"/>
      <c r="E527" s="415"/>
      <c r="F527" s="415" t="str">
        <f>IF(PPNE2.1!$G527="","",'[3]Formulario PPGR1'!#REF!)</f>
        <v/>
      </c>
      <c r="G527" s="416"/>
      <c r="H527" s="417" t="s">
        <v>1483</v>
      </c>
      <c r="I527" s="441" t="s">
        <v>917</v>
      </c>
      <c r="J527" s="438">
        <v>5</v>
      </c>
      <c r="K527" s="433">
        <v>130</v>
      </c>
      <c r="L527" s="433">
        <v>650</v>
      </c>
      <c r="M527" s="418" t="s">
        <v>1486</v>
      </c>
      <c r="N527" s="427" t="s">
        <v>282</v>
      </c>
    </row>
    <row r="528" spans="2:14" ht="12.75">
      <c r="B528" s="14" t="e">
        <f>IF(PPNE2.1!$G528="","",CONCATENATE(PPNE2.1!$C528,".",PPNE2.1!$D528,".",PPNE2.1!$E528,".",PPNE2.1!$F528))</f>
        <v>#REF!</v>
      </c>
      <c r="C528" s="14" t="e">
        <f>IF(PPNE2.1!$G528="","",'[3]Formulario PPGR1'!#REF!)</f>
        <v>#REF!</v>
      </c>
      <c r="D528" s="14" t="e">
        <f>IF(PPNE2.1!$G528="","",'[3]Formulario PPGR1'!#REF!)</f>
        <v>#REF!</v>
      </c>
      <c r="E528" s="14" t="e">
        <f>IF(PPNE2.1!$G528="","",'[3]Formulario PPGR1'!#REF!)</f>
        <v>#REF!</v>
      </c>
      <c r="F528" s="14" t="e">
        <f>IF(PPNE2.1!$G528="","",'[3]Formulario PPGR1'!#REF!)</f>
        <v>#REF!</v>
      </c>
      <c r="G528" s="264" t="s">
        <v>1406</v>
      </c>
      <c r="H528" s="265" t="s">
        <v>1474</v>
      </c>
      <c r="I528" s="426" t="s">
        <v>917</v>
      </c>
      <c r="J528" s="437">
        <v>1</v>
      </c>
      <c r="K528" s="432">
        <v>60000</v>
      </c>
      <c r="L528" s="432">
        <v>60000</v>
      </c>
      <c r="M528" s="266" t="s">
        <v>444</v>
      </c>
      <c r="N528" s="426" t="s">
        <v>33</v>
      </c>
    </row>
    <row r="529" spans="2:14" ht="12.75">
      <c r="B529" s="415" t="str">
        <f>IF(PPNE2.1!$G529="","",CONCATENATE(PPNE2.1!$C529,".",PPNE2.1!$D529,".",PPNE2.1!$E529,".",PPNE2.1!$F529))</f>
        <v/>
      </c>
      <c r="C529" s="415" t="str">
        <f>IF(PPNE2.1!$G529="","",'[3]Formulario PPGR1'!#REF!)</f>
        <v/>
      </c>
      <c r="D529" s="415"/>
      <c r="E529" s="415"/>
      <c r="F529" s="415" t="str">
        <f>IF(PPNE2.1!$G529="","",'[3]Formulario PPGR1'!#REF!)</f>
        <v/>
      </c>
      <c r="G529" s="416"/>
      <c r="H529" s="417" t="s">
        <v>1475</v>
      </c>
      <c r="I529" s="441" t="s">
        <v>917</v>
      </c>
      <c r="J529" s="438">
        <v>1</v>
      </c>
      <c r="K529" s="433">
        <v>16000</v>
      </c>
      <c r="L529" s="433">
        <v>16000</v>
      </c>
      <c r="M529" s="418" t="s">
        <v>444</v>
      </c>
      <c r="N529" s="427" t="s">
        <v>33</v>
      </c>
    </row>
    <row r="530" spans="2:14" ht="12.75">
      <c r="B530" s="415" t="str">
        <f>IF(PPNE2.1!$G530="","",CONCATENATE(PPNE2.1!$C530,".",PPNE2.1!$D530,".",PPNE2.1!$E530,".",PPNE2.1!$F530))</f>
        <v/>
      </c>
      <c r="C530" s="415" t="str">
        <f>IF(PPNE2.1!$G530="","",'[3]Formulario PPGR1'!#REF!)</f>
        <v/>
      </c>
      <c r="D530" s="415"/>
      <c r="E530" s="415"/>
      <c r="F530" s="415" t="str">
        <f>IF(PPNE2.1!$G530="","",'[3]Formulario PPGR1'!#REF!)</f>
        <v/>
      </c>
      <c r="G530" s="416"/>
      <c r="H530" s="417" t="s">
        <v>1476</v>
      </c>
      <c r="I530" s="441" t="s">
        <v>1484</v>
      </c>
      <c r="J530" s="438">
        <v>1</v>
      </c>
      <c r="K530" s="433">
        <v>200</v>
      </c>
      <c r="L530" s="433">
        <v>200</v>
      </c>
      <c r="M530" s="418" t="s">
        <v>1486</v>
      </c>
      <c r="N530" s="427" t="s">
        <v>282</v>
      </c>
    </row>
    <row r="531" spans="2:14" ht="12.75">
      <c r="B531" s="415" t="str">
        <f>IF(PPNE2.1!$G531="","",CONCATENATE(PPNE2.1!$C531,".",PPNE2.1!$D531,".",PPNE2.1!$E531,".",PPNE2.1!$F531))</f>
        <v/>
      </c>
      <c r="C531" s="415" t="str">
        <f>IF(PPNE2.1!$G531="","",'[3]Formulario PPGR1'!#REF!)</f>
        <v/>
      </c>
      <c r="D531" s="415"/>
      <c r="E531" s="415"/>
      <c r="F531" s="415" t="str">
        <f>IF(PPNE2.1!$G531="","",'[3]Formulario PPGR1'!#REF!)</f>
        <v/>
      </c>
      <c r="G531" s="416"/>
      <c r="H531" s="417" t="s">
        <v>1477</v>
      </c>
      <c r="I531" s="441" t="s">
        <v>917</v>
      </c>
      <c r="J531" s="438">
        <v>1</v>
      </c>
      <c r="K531" s="433">
        <v>180</v>
      </c>
      <c r="L531" s="433">
        <v>180</v>
      </c>
      <c r="M531" s="418" t="s">
        <v>1486</v>
      </c>
      <c r="N531" s="427" t="s">
        <v>33</v>
      </c>
    </row>
    <row r="532" spans="2:14" ht="12.75">
      <c r="B532" s="415" t="str">
        <f>IF(PPNE2.1!$G532="","",CONCATENATE(PPNE2.1!$C532,".",PPNE2.1!$D532,".",PPNE2.1!$E532,".",PPNE2.1!$F532))</f>
        <v/>
      </c>
      <c r="C532" s="415" t="str">
        <f>IF(PPNE2.1!$G532="","",'[3]Formulario PPGR1'!#REF!)</f>
        <v/>
      </c>
      <c r="D532" s="415"/>
      <c r="E532" s="415"/>
      <c r="F532" s="415" t="str">
        <f>IF(PPNE2.1!$G532="","",'[3]Formulario PPGR1'!#REF!)</f>
        <v/>
      </c>
      <c r="G532" s="416"/>
      <c r="H532" s="417" t="s">
        <v>1478</v>
      </c>
      <c r="I532" s="441" t="s">
        <v>1485</v>
      </c>
      <c r="J532" s="438">
        <v>1</v>
      </c>
      <c r="K532" s="433">
        <v>12.05</v>
      </c>
      <c r="L532" s="433">
        <v>12.05</v>
      </c>
      <c r="M532" s="418" t="s">
        <v>1486</v>
      </c>
      <c r="N532" s="427" t="s">
        <v>33</v>
      </c>
    </row>
    <row r="533" spans="2:14" ht="12.75">
      <c r="B533" s="415" t="str">
        <f>IF(PPNE2.1!$G533="","",CONCATENATE(PPNE2.1!$C533,".",PPNE2.1!$D533,".",PPNE2.1!$E533,".",PPNE2.1!$F533))</f>
        <v/>
      </c>
      <c r="C533" s="415" t="str">
        <f>IF(PPNE2.1!$G533="","",'[3]Formulario PPGR1'!#REF!)</f>
        <v/>
      </c>
      <c r="D533" s="415"/>
      <c r="E533" s="415"/>
      <c r="F533" s="415" t="str">
        <f>IF(PPNE2.1!$G533="","",'[3]Formulario PPGR1'!#REF!)</f>
        <v/>
      </c>
      <c r="G533" s="416"/>
      <c r="H533" s="417" t="s">
        <v>1479</v>
      </c>
      <c r="I533" s="441" t="s">
        <v>917</v>
      </c>
      <c r="J533" s="438">
        <v>1</v>
      </c>
      <c r="K533" s="433">
        <v>0</v>
      </c>
      <c r="L533" s="433">
        <v>0</v>
      </c>
      <c r="M533" s="418"/>
      <c r="N533" s="427"/>
    </row>
    <row r="534" spans="2:14" ht="12.75">
      <c r="B534" s="415" t="str">
        <f>IF(PPNE2.1!$G534="","",CONCATENATE(PPNE2.1!$C534,".",PPNE2.1!$D534,".",PPNE2.1!$E534,".",PPNE2.1!$F534))</f>
        <v/>
      </c>
      <c r="C534" s="415" t="str">
        <f>IF(PPNE2.1!$G534="","",'[3]Formulario PPGR1'!#REF!)</f>
        <v/>
      </c>
      <c r="D534" s="415"/>
      <c r="E534" s="415"/>
      <c r="F534" s="415" t="str">
        <f>IF(PPNE2.1!$G534="","",'[3]Formulario PPGR1'!#REF!)</f>
        <v/>
      </c>
      <c r="G534" s="416"/>
      <c r="H534" s="417" t="s">
        <v>1480</v>
      </c>
      <c r="I534" s="441" t="s">
        <v>917</v>
      </c>
      <c r="J534" s="438">
        <v>1</v>
      </c>
      <c r="K534" s="433">
        <v>4500</v>
      </c>
      <c r="L534" s="433">
        <v>4500</v>
      </c>
      <c r="M534" s="418" t="s">
        <v>1487</v>
      </c>
      <c r="N534" s="427" t="s">
        <v>282</v>
      </c>
    </row>
    <row r="535" spans="2:14" ht="12.75">
      <c r="B535" s="415" t="str">
        <f>IF(PPNE2.1!$G535="","",CONCATENATE(PPNE2.1!$C535,".",PPNE2.1!$D535,".",PPNE2.1!$E535,".",PPNE2.1!$F535))</f>
        <v/>
      </c>
      <c r="C535" s="415" t="str">
        <f>IF(PPNE2.1!$G535="","",'[3]Formulario PPGR1'!#REF!)</f>
        <v/>
      </c>
      <c r="D535" s="415"/>
      <c r="E535" s="415"/>
      <c r="F535" s="415" t="str">
        <f>IF(PPNE2.1!$G535="","",'[3]Formulario PPGR1'!#REF!)</f>
        <v/>
      </c>
      <c r="G535" s="416"/>
      <c r="H535" s="417" t="s">
        <v>1481</v>
      </c>
      <c r="I535" s="441" t="s">
        <v>917</v>
      </c>
      <c r="J535" s="438">
        <v>1</v>
      </c>
      <c r="K535" s="433">
        <v>290</v>
      </c>
      <c r="L535" s="433">
        <v>290</v>
      </c>
      <c r="M535" s="418" t="s">
        <v>1486</v>
      </c>
      <c r="N535" s="427" t="s">
        <v>282</v>
      </c>
    </row>
    <row r="536" spans="2:14" ht="12.75">
      <c r="B536" s="415" t="str">
        <f>IF(PPNE2.1!$G536="","",CONCATENATE(PPNE2.1!$C536,".",PPNE2.1!$D536,".",PPNE2.1!$E536,".",PPNE2.1!$F536))</f>
        <v/>
      </c>
      <c r="C536" s="415" t="str">
        <f>IF(PPNE2.1!$G536="","",'[3]Formulario PPGR1'!#REF!)</f>
        <v/>
      </c>
      <c r="D536" s="415"/>
      <c r="E536" s="415"/>
      <c r="F536" s="415" t="str">
        <f>IF(PPNE2.1!$G536="","",'[3]Formulario PPGR1'!#REF!)</f>
        <v/>
      </c>
      <c r="G536" s="416"/>
      <c r="H536" s="417" t="s">
        <v>1482</v>
      </c>
      <c r="I536" s="441" t="s">
        <v>917</v>
      </c>
      <c r="J536" s="438">
        <v>1</v>
      </c>
      <c r="K536" s="433">
        <v>1400</v>
      </c>
      <c r="L536" s="433">
        <v>1400</v>
      </c>
      <c r="M536" s="418" t="s">
        <v>1486</v>
      </c>
      <c r="N536" s="427" t="s">
        <v>282</v>
      </c>
    </row>
    <row r="537" spans="2:14" ht="12.75">
      <c r="B537" s="415" t="str">
        <f>IF(PPNE2.1!$G537="","",CONCATENATE(PPNE2.1!$C537,".",PPNE2.1!$D537,".",PPNE2.1!$E537,".",PPNE2.1!$F537))</f>
        <v/>
      </c>
      <c r="C537" s="415" t="str">
        <f>IF(PPNE2.1!$G537="","",'[3]Formulario PPGR1'!#REF!)</f>
        <v/>
      </c>
      <c r="D537" s="415"/>
      <c r="E537" s="415"/>
      <c r="F537" s="415" t="str">
        <f>IF(PPNE2.1!$G537="","",'[3]Formulario PPGR1'!#REF!)</f>
        <v/>
      </c>
      <c r="G537" s="416"/>
      <c r="H537" s="417" t="s">
        <v>1483</v>
      </c>
      <c r="I537" s="441" t="s">
        <v>917</v>
      </c>
      <c r="J537" s="438">
        <v>5</v>
      </c>
      <c r="K537" s="433">
        <v>130</v>
      </c>
      <c r="L537" s="433">
        <v>650</v>
      </c>
      <c r="M537" s="418" t="s">
        <v>1486</v>
      </c>
      <c r="N537" s="427" t="s">
        <v>282</v>
      </c>
    </row>
    <row r="538" spans="2:14" ht="12.75">
      <c r="B538" s="14" t="e">
        <f>IF(PPNE2.1!$G538="","",CONCATENATE(PPNE2.1!$C538,".",PPNE2.1!$D538,".",PPNE2.1!$E538,".",PPNE2.1!$F538))</f>
        <v>#REF!</v>
      </c>
      <c r="C538" s="14" t="e">
        <f>IF(PPNE2.1!$G538="","",'[3]Formulario PPGR1'!#REF!)</f>
        <v>#REF!</v>
      </c>
      <c r="D538" s="14" t="e">
        <f>IF(PPNE2.1!$G538="","",'[3]Formulario PPGR1'!#REF!)</f>
        <v>#REF!</v>
      </c>
      <c r="E538" s="14" t="e">
        <f>IF(PPNE2.1!$G538="","",'[3]Formulario PPGR1'!#REF!)</f>
        <v>#REF!</v>
      </c>
      <c r="F538" s="14" t="e">
        <f>IF(PPNE2.1!$G538="","",'[3]Formulario PPGR1'!#REF!)</f>
        <v>#REF!</v>
      </c>
      <c r="G538" s="264" t="s">
        <v>1407</v>
      </c>
      <c r="H538" s="265" t="s">
        <v>1474</v>
      </c>
      <c r="I538" s="426" t="s">
        <v>917</v>
      </c>
      <c r="J538" s="437">
        <v>1</v>
      </c>
      <c r="K538" s="432">
        <v>60000</v>
      </c>
      <c r="L538" s="432">
        <v>60000</v>
      </c>
      <c r="M538" s="266" t="s">
        <v>444</v>
      </c>
      <c r="N538" s="426" t="s">
        <v>33</v>
      </c>
    </row>
    <row r="539" spans="2:14" ht="12.75">
      <c r="B539" s="415" t="str">
        <f>IF(PPNE2.1!$G539="","",CONCATENATE(PPNE2.1!$C539,".",PPNE2.1!$D539,".",PPNE2.1!$E539,".",PPNE2.1!$F539))</f>
        <v/>
      </c>
      <c r="C539" s="415" t="str">
        <f>IF(PPNE2.1!$G539="","",'[3]Formulario PPGR1'!#REF!)</f>
        <v/>
      </c>
      <c r="D539" s="415"/>
      <c r="E539" s="415"/>
      <c r="F539" s="415" t="str">
        <f>IF(PPNE2.1!$G539="","",'[3]Formulario PPGR1'!#REF!)</f>
        <v/>
      </c>
      <c r="G539" s="416"/>
      <c r="H539" s="417" t="s">
        <v>1475</v>
      </c>
      <c r="I539" s="441" t="s">
        <v>917</v>
      </c>
      <c r="J539" s="438">
        <v>1</v>
      </c>
      <c r="K539" s="433">
        <v>16000</v>
      </c>
      <c r="L539" s="433">
        <v>16000</v>
      </c>
      <c r="M539" s="418" t="s">
        <v>444</v>
      </c>
      <c r="N539" s="427" t="s">
        <v>33</v>
      </c>
    </row>
    <row r="540" spans="2:14" ht="12.75">
      <c r="B540" s="415" t="str">
        <f>IF(PPNE2.1!$G540="","",CONCATENATE(PPNE2.1!$C540,".",PPNE2.1!$D540,".",PPNE2.1!$E540,".",PPNE2.1!$F540))</f>
        <v/>
      </c>
      <c r="C540" s="415" t="str">
        <f>IF(PPNE2.1!$G540="","",'[3]Formulario PPGR1'!#REF!)</f>
        <v/>
      </c>
      <c r="D540" s="415"/>
      <c r="E540" s="415"/>
      <c r="F540" s="415" t="str">
        <f>IF(PPNE2.1!$G540="","",'[3]Formulario PPGR1'!#REF!)</f>
        <v/>
      </c>
      <c r="G540" s="416"/>
      <c r="H540" s="417" t="s">
        <v>1476</v>
      </c>
      <c r="I540" s="441" t="s">
        <v>1484</v>
      </c>
      <c r="J540" s="438">
        <v>1</v>
      </c>
      <c r="K540" s="433">
        <v>200</v>
      </c>
      <c r="L540" s="433">
        <v>200</v>
      </c>
      <c r="M540" s="418" t="s">
        <v>1486</v>
      </c>
      <c r="N540" s="427" t="s">
        <v>282</v>
      </c>
    </row>
    <row r="541" spans="2:14" ht="12.75">
      <c r="B541" s="415" t="str">
        <f>IF(PPNE2.1!$G541="","",CONCATENATE(PPNE2.1!$C541,".",PPNE2.1!$D541,".",PPNE2.1!$E541,".",PPNE2.1!$F541))</f>
        <v/>
      </c>
      <c r="C541" s="415" t="str">
        <f>IF(PPNE2.1!$G541="","",'[3]Formulario PPGR1'!#REF!)</f>
        <v/>
      </c>
      <c r="D541" s="415"/>
      <c r="E541" s="415"/>
      <c r="F541" s="415" t="str">
        <f>IF(PPNE2.1!$G541="","",'[3]Formulario PPGR1'!#REF!)</f>
        <v/>
      </c>
      <c r="G541" s="416"/>
      <c r="H541" s="417" t="s">
        <v>1477</v>
      </c>
      <c r="I541" s="441" t="s">
        <v>917</v>
      </c>
      <c r="J541" s="438">
        <v>1</v>
      </c>
      <c r="K541" s="433">
        <v>180</v>
      </c>
      <c r="L541" s="433">
        <v>180</v>
      </c>
      <c r="M541" s="418" t="s">
        <v>1486</v>
      </c>
      <c r="N541" s="427" t="s">
        <v>33</v>
      </c>
    </row>
    <row r="542" spans="2:14" ht="12.75">
      <c r="B542" s="415" t="str">
        <f>IF(PPNE2.1!$G542="","",CONCATENATE(PPNE2.1!$C542,".",PPNE2.1!$D542,".",PPNE2.1!$E542,".",PPNE2.1!$F542))</f>
        <v/>
      </c>
      <c r="C542" s="415" t="str">
        <f>IF(PPNE2.1!$G542="","",'[3]Formulario PPGR1'!#REF!)</f>
        <v/>
      </c>
      <c r="D542" s="415"/>
      <c r="E542" s="415"/>
      <c r="F542" s="415" t="str">
        <f>IF(PPNE2.1!$G542="","",'[3]Formulario PPGR1'!#REF!)</f>
        <v/>
      </c>
      <c r="G542" s="416"/>
      <c r="H542" s="417" t="s">
        <v>1478</v>
      </c>
      <c r="I542" s="441" t="s">
        <v>1485</v>
      </c>
      <c r="J542" s="438">
        <v>1</v>
      </c>
      <c r="K542" s="433">
        <v>12.05</v>
      </c>
      <c r="L542" s="433">
        <v>12.05</v>
      </c>
      <c r="M542" s="418" t="s">
        <v>1486</v>
      </c>
      <c r="N542" s="427" t="s">
        <v>33</v>
      </c>
    </row>
    <row r="543" spans="2:14" ht="12.75">
      <c r="B543" s="415" t="str">
        <f>IF(PPNE2.1!$G543="","",CONCATENATE(PPNE2.1!$C543,".",PPNE2.1!$D543,".",PPNE2.1!$E543,".",PPNE2.1!$F543))</f>
        <v/>
      </c>
      <c r="C543" s="415" t="str">
        <f>IF(PPNE2.1!$G543="","",'[3]Formulario PPGR1'!#REF!)</f>
        <v/>
      </c>
      <c r="D543" s="415"/>
      <c r="E543" s="415"/>
      <c r="F543" s="415" t="str">
        <f>IF(PPNE2.1!$G543="","",'[3]Formulario PPGR1'!#REF!)</f>
        <v/>
      </c>
      <c r="G543" s="416"/>
      <c r="H543" s="417" t="s">
        <v>1479</v>
      </c>
      <c r="I543" s="441" t="s">
        <v>917</v>
      </c>
      <c r="J543" s="438">
        <v>1</v>
      </c>
      <c r="K543" s="433">
        <v>0</v>
      </c>
      <c r="L543" s="433">
        <v>0</v>
      </c>
      <c r="M543" s="418"/>
      <c r="N543" s="427"/>
    </row>
    <row r="544" spans="2:14" ht="12.75">
      <c r="B544" s="415" t="str">
        <f>IF(PPNE2.1!$G544="","",CONCATENATE(PPNE2.1!$C544,".",PPNE2.1!$D544,".",PPNE2.1!$E544,".",PPNE2.1!$F544))</f>
        <v/>
      </c>
      <c r="C544" s="415" t="str">
        <f>IF(PPNE2.1!$G544="","",'[3]Formulario PPGR1'!#REF!)</f>
        <v/>
      </c>
      <c r="D544" s="415"/>
      <c r="E544" s="415"/>
      <c r="F544" s="415" t="str">
        <f>IF(PPNE2.1!$G544="","",'[3]Formulario PPGR1'!#REF!)</f>
        <v/>
      </c>
      <c r="G544" s="416"/>
      <c r="H544" s="417" t="s">
        <v>1480</v>
      </c>
      <c r="I544" s="441" t="s">
        <v>917</v>
      </c>
      <c r="J544" s="438">
        <v>1</v>
      </c>
      <c r="K544" s="433">
        <v>4500</v>
      </c>
      <c r="L544" s="433">
        <v>4500</v>
      </c>
      <c r="M544" s="418" t="s">
        <v>1487</v>
      </c>
      <c r="N544" s="427" t="s">
        <v>282</v>
      </c>
    </row>
    <row r="545" spans="2:14" ht="12.75">
      <c r="B545" s="415" t="str">
        <f>IF(PPNE2.1!$G545="","",CONCATENATE(PPNE2.1!$C545,".",PPNE2.1!$D545,".",PPNE2.1!$E545,".",PPNE2.1!$F545))</f>
        <v/>
      </c>
      <c r="C545" s="415" t="str">
        <f>IF(PPNE2.1!$G545="","",'[3]Formulario PPGR1'!#REF!)</f>
        <v/>
      </c>
      <c r="D545" s="415"/>
      <c r="E545" s="415"/>
      <c r="F545" s="415" t="str">
        <f>IF(PPNE2.1!$G545="","",'[3]Formulario PPGR1'!#REF!)</f>
        <v/>
      </c>
      <c r="G545" s="416"/>
      <c r="H545" s="417" t="s">
        <v>1481</v>
      </c>
      <c r="I545" s="441" t="s">
        <v>917</v>
      </c>
      <c r="J545" s="438">
        <v>1</v>
      </c>
      <c r="K545" s="433">
        <v>290</v>
      </c>
      <c r="L545" s="433">
        <v>290</v>
      </c>
      <c r="M545" s="418" t="s">
        <v>1486</v>
      </c>
      <c r="N545" s="427" t="s">
        <v>282</v>
      </c>
    </row>
    <row r="546" spans="2:14" ht="12.75">
      <c r="B546" s="415" t="str">
        <f>IF(PPNE2.1!$G546="","",CONCATENATE(PPNE2.1!$C546,".",PPNE2.1!$D546,".",PPNE2.1!$E546,".",PPNE2.1!$F546))</f>
        <v/>
      </c>
      <c r="C546" s="415" t="str">
        <f>IF(PPNE2.1!$G546="","",'[3]Formulario PPGR1'!#REF!)</f>
        <v/>
      </c>
      <c r="D546" s="415"/>
      <c r="E546" s="415"/>
      <c r="F546" s="415" t="str">
        <f>IF(PPNE2.1!$G546="","",'[3]Formulario PPGR1'!#REF!)</f>
        <v/>
      </c>
      <c r="G546" s="416"/>
      <c r="H546" s="417" t="s">
        <v>1482</v>
      </c>
      <c r="I546" s="441" t="s">
        <v>917</v>
      </c>
      <c r="J546" s="438">
        <v>1</v>
      </c>
      <c r="K546" s="433">
        <v>1400</v>
      </c>
      <c r="L546" s="433">
        <v>1400</v>
      </c>
      <c r="M546" s="418" t="s">
        <v>1486</v>
      </c>
      <c r="N546" s="427" t="s">
        <v>282</v>
      </c>
    </row>
    <row r="547" spans="2:14" ht="12.75">
      <c r="B547" s="415" t="str">
        <f>IF(PPNE2.1!$G547="","",CONCATENATE(PPNE2.1!$C547,".",PPNE2.1!$D547,".",PPNE2.1!$E547,".",PPNE2.1!$F547))</f>
        <v/>
      </c>
      <c r="C547" s="415" t="str">
        <f>IF(PPNE2.1!$G547="","",'[3]Formulario PPGR1'!#REF!)</f>
        <v/>
      </c>
      <c r="D547" s="415"/>
      <c r="E547" s="415"/>
      <c r="F547" s="415" t="str">
        <f>IF(PPNE2.1!$G547="","",'[3]Formulario PPGR1'!#REF!)</f>
        <v/>
      </c>
      <c r="G547" s="416"/>
      <c r="H547" s="417" t="s">
        <v>1483</v>
      </c>
      <c r="I547" s="441" t="s">
        <v>917</v>
      </c>
      <c r="J547" s="438">
        <v>5</v>
      </c>
      <c r="K547" s="433">
        <v>130</v>
      </c>
      <c r="L547" s="433">
        <v>650</v>
      </c>
      <c r="M547" s="418" t="s">
        <v>1486</v>
      </c>
      <c r="N547" s="427" t="s">
        <v>282</v>
      </c>
    </row>
    <row r="548" spans="2:14" ht="12.75">
      <c r="B548" s="14" t="e">
        <f>IF(PPNE2.1!$G548="","",CONCATENATE(PPNE2.1!$C548,".",PPNE2.1!$D548,".",PPNE2.1!$E548,".",PPNE2.1!$F548))</f>
        <v>#REF!</v>
      </c>
      <c r="C548" s="14" t="e">
        <f>IF(PPNE2.1!$G548="","",'[3]Formulario PPGR1'!#REF!)</f>
        <v>#REF!</v>
      </c>
      <c r="D548" s="14" t="e">
        <f>IF(PPNE2.1!$G548="","",'[3]Formulario PPGR1'!#REF!)</f>
        <v>#REF!</v>
      </c>
      <c r="E548" s="14" t="e">
        <f>IF(PPNE2.1!$G548="","",'[3]Formulario PPGR1'!#REF!)</f>
        <v>#REF!</v>
      </c>
      <c r="F548" s="14" t="e">
        <f>IF(PPNE2.1!$G548="","",'[3]Formulario PPGR1'!#REF!)</f>
        <v>#REF!</v>
      </c>
      <c r="G548" s="264" t="s">
        <v>1408</v>
      </c>
      <c r="H548" s="265" t="s">
        <v>1474</v>
      </c>
      <c r="I548" s="426" t="s">
        <v>917</v>
      </c>
      <c r="J548" s="437">
        <v>1</v>
      </c>
      <c r="K548" s="432">
        <v>60000</v>
      </c>
      <c r="L548" s="432">
        <v>60000</v>
      </c>
      <c r="M548" s="266" t="s">
        <v>444</v>
      </c>
      <c r="N548" s="426" t="s">
        <v>33</v>
      </c>
    </row>
    <row r="549" spans="2:14" ht="12.75">
      <c r="B549" s="415" t="str">
        <f>IF(PPNE2.1!$G549="","",CONCATENATE(PPNE2.1!$C549,".",PPNE2.1!$D549,".",PPNE2.1!$E549,".",PPNE2.1!$F549))</f>
        <v/>
      </c>
      <c r="C549" s="415" t="str">
        <f>IF(PPNE2.1!$G549="","",'[3]Formulario PPGR1'!#REF!)</f>
        <v/>
      </c>
      <c r="D549" s="415"/>
      <c r="E549" s="415"/>
      <c r="F549" s="415" t="str">
        <f>IF(PPNE2.1!$G549="","",'[3]Formulario PPGR1'!#REF!)</f>
        <v/>
      </c>
      <c r="G549" s="416"/>
      <c r="H549" s="417" t="s">
        <v>1475</v>
      </c>
      <c r="I549" s="441" t="s">
        <v>917</v>
      </c>
      <c r="J549" s="438">
        <v>1</v>
      </c>
      <c r="K549" s="433">
        <v>16000</v>
      </c>
      <c r="L549" s="433">
        <v>16000</v>
      </c>
      <c r="M549" s="418" t="s">
        <v>444</v>
      </c>
      <c r="N549" s="427" t="s">
        <v>33</v>
      </c>
    </row>
    <row r="550" spans="2:14" ht="12.75">
      <c r="B550" s="415" t="str">
        <f>IF(PPNE2.1!$G550="","",CONCATENATE(PPNE2.1!$C550,".",PPNE2.1!$D550,".",PPNE2.1!$E550,".",PPNE2.1!$F550))</f>
        <v/>
      </c>
      <c r="C550" s="415" t="str">
        <f>IF(PPNE2.1!$G550="","",'[3]Formulario PPGR1'!#REF!)</f>
        <v/>
      </c>
      <c r="D550" s="415"/>
      <c r="E550" s="415"/>
      <c r="F550" s="415" t="str">
        <f>IF(PPNE2.1!$G550="","",'[3]Formulario PPGR1'!#REF!)</f>
        <v/>
      </c>
      <c r="G550" s="416"/>
      <c r="H550" s="417" t="s">
        <v>1476</v>
      </c>
      <c r="I550" s="441" t="s">
        <v>1484</v>
      </c>
      <c r="J550" s="438">
        <v>1</v>
      </c>
      <c r="K550" s="433">
        <v>200</v>
      </c>
      <c r="L550" s="433">
        <v>200</v>
      </c>
      <c r="M550" s="418" t="s">
        <v>1486</v>
      </c>
      <c r="N550" s="427" t="s">
        <v>282</v>
      </c>
    </row>
    <row r="551" spans="2:14" ht="12.75">
      <c r="B551" s="415" t="str">
        <f>IF(PPNE2.1!$G551="","",CONCATENATE(PPNE2.1!$C551,".",PPNE2.1!$D551,".",PPNE2.1!$E551,".",PPNE2.1!$F551))</f>
        <v/>
      </c>
      <c r="C551" s="415" t="str">
        <f>IF(PPNE2.1!$G551="","",'[3]Formulario PPGR1'!#REF!)</f>
        <v/>
      </c>
      <c r="D551" s="415"/>
      <c r="E551" s="415"/>
      <c r="F551" s="415" t="str">
        <f>IF(PPNE2.1!$G551="","",'[3]Formulario PPGR1'!#REF!)</f>
        <v/>
      </c>
      <c r="G551" s="416"/>
      <c r="H551" s="417" t="s">
        <v>1477</v>
      </c>
      <c r="I551" s="441" t="s">
        <v>917</v>
      </c>
      <c r="J551" s="438">
        <v>1</v>
      </c>
      <c r="K551" s="433">
        <v>180</v>
      </c>
      <c r="L551" s="433">
        <v>180</v>
      </c>
      <c r="M551" s="418" t="s">
        <v>1486</v>
      </c>
      <c r="N551" s="427" t="s">
        <v>33</v>
      </c>
    </row>
    <row r="552" spans="2:14" ht="12.75">
      <c r="B552" s="415" t="str">
        <f>IF(PPNE2.1!$G552="","",CONCATENATE(PPNE2.1!$C552,".",PPNE2.1!$D552,".",PPNE2.1!$E552,".",PPNE2.1!$F552))</f>
        <v/>
      </c>
      <c r="C552" s="415" t="str">
        <f>IF(PPNE2.1!$G552="","",'[3]Formulario PPGR1'!#REF!)</f>
        <v/>
      </c>
      <c r="D552" s="415"/>
      <c r="E552" s="415"/>
      <c r="F552" s="415" t="str">
        <f>IF(PPNE2.1!$G552="","",'[3]Formulario PPGR1'!#REF!)</f>
        <v/>
      </c>
      <c r="G552" s="416"/>
      <c r="H552" s="417" t="s">
        <v>1478</v>
      </c>
      <c r="I552" s="441" t="s">
        <v>1485</v>
      </c>
      <c r="J552" s="438">
        <v>1</v>
      </c>
      <c r="K552" s="433">
        <v>12.05</v>
      </c>
      <c r="L552" s="433">
        <v>12.05</v>
      </c>
      <c r="M552" s="418" t="s">
        <v>1486</v>
      </c>
      <c r="N552" s="427" t="s">
        <v>33</v>
      </c>
    </row>
    <row r="553" spans="2:14" ht="12.75">
      <c r="B553" s="415" t="str">
        <f>IF(PPNE2.1!$G553="","",CONCATENATE(PPNE2.1!$C553,".",PPNE2.1!$D553,".",PPNE2.1!$E553,".",PPNE2.1!$F553))</f>
        <v/>
      </c>
      <c r="C553" s="415" t="str">
        <f>IF(PPNE2.1!$G553="","",'[3]Formulario PPGR1'!#REF!)</f>
        <v/>
      </c>
      <c r="D553" s="415"/>
      <c r="E553" s="415"/>
      <c r="F553" s="415" t="str">
        <f>IF(PPNE2.1!$G553="","",'[3]Formulario PPGR1'!#REF!)</f>
        <v/>
      </c>
      <c r="G553" s="416"/>
      <c r="H553" s="417" t="s">
        <v>1479</v>
      </c>
      <c r="I553" s="441" t="s">
        <v>917</v>
      </c>
      <c r="J553" s="438">
        <v>1</v>
      </c>
      <c r="K553" s="433">
        <v>0</v>
      </c>
      <c r="L553" s="433">
        <v>0</v>
      </c>
      <c r="M553" s="418"/>
      <c r="N553" s="427"/>
    </row>
    <row r="554" spans="2:14" ht="12.75">
      <c r="B554" s="415" t="str">
        <f>IF(PPNE2.1!$G554="","",CONCATENATE(PPNE2.1!$C554,".",PPNE2.1!$D554,".",PPNE2.1!$E554,".",PPNE2.1!$F554))</f>
        <v/>
      </c>
      <c r="C554" s="415" t="str">
        <f>IF(PPNE2.1!$G554="","",'[3]Formulario PPGR1'!#REF!)</f>
        <v/>
      </c>
      <c r="D554" s="415"/>
      <c r="E554" s="415"/>
      <c r="F554" s="415" t="str">
        <f>IF(PPNE2.1!$G554="","",'[3]Formulario PPGR1'!#REF!)</f>
        <v/>
      </c>
      <c r="G554" s="416"/>
      <c r="H554" s="417" t="s">
        <v>1480</v>
      </c>
      <c r="I554" s="441" t="s">
        <v>917</v>
      </c>
      <c r="J554" s="438">
        <v>1</v>
      </c>
      <c r="K554" s="433">
        <v>4500</v>
      </c>
      <c r="L554" s="433">
        <v>4500</v>
      </c>
      <c r="M554" s="418" t="s">
        <v>1487</v>
      </c>
      <c r="N554" s="427" t="s">
        <v>282</v>
      </c>
    </row>
    <row r="555" spans="2:14" ht="12.75">
      <c r="B555" s="415" t="str">
        <f>IF(PPNE2.1!$G555="","",CONCATENATE(PPNE2.1!$C555,".",PPNE2.1!$D555,".",PPNE2.1!$E555,".",PPNE2.1!$F555))</f>
        <v/>
      </c>
      <c r="C555" s="415" t="str">
        <f>IF(PPNE2.1!$G555="","",'[3]Formulario PPGR1'!#REF!)</f>
        <v/>
      </c>
      <c r="D555" s="415"/>
      <c r="E555" s="415"/>
      <c r="F555" s="415" t="str">
        <f>IF(PPNE2.1!$G555="","",'[3]Formulario PPGR1'!#REF!)</f>
        <v/>
      </c>
      <c r="G555" s="416"/>
      <c r="H555" s="417" t="s">
        <v>1481</v>
      </c>
      <c r="I555" s="441" t="s">
        <v>917</v>
      </c>
      <c r="J555" s="438">
        <v>1</v>
      </c>
      <c r="K555" s="433">
        <v>290</v>
      </c>
      <c r="L555" s="433">
        <v>290</v>
      </c>
      <c r="M555" s="418" t="s">
        <v>1486</v>
      </c>
      <c r="N555" s="427" t="s">
        <v>282</v>
      </c>
    </row>
    <row r="556" spans="2:14" ht="12.75">
      <c r="B556" s="415" t="str">
        <f>IF(PPNE2.1!$G556="","",CONCATENATE(PPNE2.1!$C556,".",PPNE2.1!$D556,".",PPNE2.1!$E556,".",PPNE2.1!$F556))</f>
        <v/>
      </c>
      <c r="C556" s="415" t="str">
        <f>IF(PPNE2.1!$G556="","",'[3]Formulario PPGR1'!#REF!)</f>
        <v/>
      </c>
      <c r="D556" s="415"/>
      <c r="E556" s="415"/>
      <c r="F556" s="415" t="str">
        <f>IF(PPNE2.1!$G556="","",'[3]Formulario PPGR1'!#REF!)</f>
        <v/>
      </c>
      <c r="G556" s="416"/>
      <c r="H556" s="417" t="s">
        <v>1482</v>
      </c>
      <c r="I556" s="441" t="s">
        <v>917</v>
      </c>
      <c r="J556" s="438">
        <v>1</v>
      </c>
      <c r="K556" s="433">
        <v>1400</v>
      </c>
      <c r="L556" s="433">
        <v>1400</v>
      </c>
      <c r="M556" s="418" t="s">
        <v>1486</v>
      </c>
      <c r="N556" s="427" t="s">
        <v>282</v>
      </c>
    </row>
    <row r="557" spans="2:14" ht="12.75">
      <c r="B557" s="415" t="str">
        <f>IF(PPNE2.1!$G557="","",CONCATENATE(PPNE2.1!$C557,".",PPNE2.1!$D557,".",PPNE2.1!$E557,".",PPNE2.1!$F557))</f>
        <v/>
      </c>
      <c r="C557" s="415" t="str">
        <f>IF(PPNE2.1!$G557="","",'[3]Formulario PPGR1'!#REF!)</f>
        <v/>
      </c>
      <c r="D557" s="415"/>
      <c r="E557" s="415"/>
      <c r="F557" s="415" t="str">
        <f>IF(PPNE2.1!$G557="","",'[3]Formulario PPGR1'!#REF!)</f>
        <v/>
      </c>
      <c r="G557" s="416"/>
      <c r="H557" s="417" t="s">
        <v>1483</v>
      </c>
      <c r="I557" s="441" t="s">
        <v>917</v>
      </c>
      <c r="J557" s="438">
        <v>5</v>
      </c>
      <c r="K557" s="433">
        <v>130</v>
      </c>
      <c r="L557" s="433">
        <v>650</v>
      </c>
      <c r="M557" s="418" t="s">
        <v>1486</v>
      </c>
      <c r="N557" s="427" t="s">
        <v>282</v>
      </c>
    </row>
    <row r="558" spans="2:14" ht="12.75">
      <c r="B558" s="14" t="e">
        <f>IF(PPNE2.1!$G558="","",CONCATENATE(PPNE2.1!$C558,".",PPNE2.1!$D558,".",PPNE2.1!$E558,".",PPNE2.1!$F558))</f>
        <v>#REF!</v>
      </c>
      <c r="C558" s="14" t="e">
        <f>IF(PPNE2.1!$G558="","",'[3]Formulario PPGR1'!#REF!)</f>
        <v>#REF!</v>
      </c>
      <c r="D558" s="14" t="e">
        <f>IF(PPNE2.1!$G558="","",'[3]Formulario PPGR1'!#REF!)</f>
        <v>#REF!</v>
      </c>
      <c r="E558" s="14" t="e">
        <f>IF(PPNE2.1!$G558="","",'[3]Formulario PPGR1'!#REF!)</f>
        <v>#REF!</v>
      </c>
      <c r="F558" s="14" t="e">
        <f>IF(PPNE2.1!$G558="","",'[3]Formulario PPGR1'!#REF!)</f>
        <v>#REF!</v>
      </c>
      <c r="G558" s="264" t="s">
        <v>1409</v>
      </c>
      <c r="H558" s="265" t="s">
        <v>1474</v>
      </c>
      <c r="I558" s="426" t="s">
        <v>917</v>
      </c>
      <c r="J558" s="437">
        <v>1</v>
      </c>
      <c r="K558" s="432">
        <v>60000</v>
      </c>
      <c r="L558" s="432">
        <v>60000</v>
      </c>
      <c r="M558" s="266" t="s">
        <v>444</v>
      </c>
      <c r="N558" s="426" t="s">
        <v>33</v>
      </c>
    </row>
    <row r="559" spans="2:14" ht="12.75">
      <c r="B559" s="415" t="str">
        <f>IF(PPNE2.1!$G559="","",CONCATENATE(PPNE2.1!$C559,".",PPNE2.1!$D559,".",PPNE2.1!$E559,".",PPNE2.1!$F559))</f>
        <v/>
      </c>
      <c r="C559" s="415" t="str">
        <f>IF(PPNE2.1!$G559="","",'[3]Formulario PPGR1'!#REF!)</f>
        <v/>
      </c>
      <c r="D559" s="415"/>
      <c r="E559" s="415"/>
      <c r="F559" s="415" t="str">
        <f>IF(PPNE2.1!$G559="","",'[3]Formulario PPGR1'!#REF!)</f>
        <v/>
      </c>
      <c r="G559" s="416"/>
      <c r="H559" s="417" t="s">
        <v>1475</v>
      </c>
      <c r="I559" s="441" t="s">
        <v>917</v>
      </c>
      <c r="J559" s="438">
        <v>1</v>
      </c>
      <c r="K559" s="433">
        <v>16000</v>
      </c>
      <c r="L559" s="433">
        <v>16000</v>
      </c>
      <c r="M559" s="418" t="s">
        <v>444</v>
      </c>
      <c r="N559" s="427" t="s">
        <v>33</v>
      </c>
    </row>
    <row r="560" spans="2:14" ht="12.75">
      <c r="B560" s="415" t="str">
        <f>IF(PPNE2.1!$G560="","",CONCATENATE(PPNE2.1!$C560,".",PPNE2.1!$D560,".",PPNE2.1!$E560,".",PPNE2.1!$F560))</f>
        <v/>
      </c>
      <c r="C560" s="415" t="str">
        <f>IF(PPNE2.1!$G560="","",'[3]Formulario PPGR1'!#REF!)</f>
        <v/>
      </c>
      <c r="D560" s="415"/>
      <c r="E560" s="415"/>
      <c r="F560" s="415" t="str">
        <f>IF(PPNE2.1!$G560="","",'[3]Formulario PPGR1'!#REF!)</f>
        <v/>
      </c>
      <c r="G560" s="416"/>
      <c r="H560" s="417" t="s">
        <v>1476</v>
      </c>
      <c r="I560" s="441" t="s">
        <v>1484</v>
      </c>
      <c r="J560" s="438">
        <v>1</v>
      </c>
      <c r="K560" s="433">
        <v>200</v>
      </c>
      <c r="L560" s="433">
        <v>200</v>
      </c>
      <c r="M560" s="418" t="s">
        <v>1486</v>
      </c>
      <c r="N560" s="427" t="s">
        <v>282</v>
      </c>
    </row>
    <row r="561" spans="2:14" ht="12.75">
      <c r="B561" s="415" t="str">
        <f>IF(PPNE2.1!$G561="","",CONCATENATE(PPNE2.1!$C561,".",PPNE2.1!$D561,".",PPNE2.1!$E561,".",PPNE2.1!$F561))</f>
        <v/>
      </c>
      <c r="C561" s="415" t="str">
        <f>IF(PPNE2.1!$G561="","",'[3]Formulario PPGR1'!#REF!)</f>
        <v/>
      </c>
      <c r="D561" s="415"/>
      <c r="E561" s="415"/>
      <c r="F561" s="415" t="str">
        <f>IF(PPNE2.1!$G561="","",'[3]Formulario PPGR1'!#REF!)</f>
        <v/>
      </c>
      <c r="G561" s="416"/>
      <c r="H561" s="417" t="s">
        <v>1477</v>
      </c>
      <c r="I561" s="441" t="s">
        <v>917</v>
      </c>
      <c r="J561" s="438">
        <v>1</v>
      </c>
      <c r="K561" s="433">
        <v>180</v>
      </c>
      <c r="L561" s="433">
        <v>180</v>
      </c>
      <c r="M561" s="418" t="s">
        <v>1486</v>
      </c>
      <c r="N561" s="427" t="s">
        <v>33</v>
      </c>
    </row>
    <row r="562" spans="2:14" ht="12.75">
      <c r="B562" s="415" t="str">
        <f>IF(PPNE2.1!$G562="","",CONCATENATE(PPNE2.1!$C562,".",PPNE2.1!$D562,".",PPNE2.1!$E562,".",PPNE2.1!$F562))</f>
        <v/>
      </c>
      <c r="C562" s="415" t="str">
        <f>IF(PPNE2.1!$G562="","",'[3]Formulario PPGR1'!#REF!)</f>
        <v/>
      </c>
      <c r="D562" s="415"/>
      <c r="E562" s="415"/>
      <c r="F562" s="415" t="str">
        <f>IF(PPNE2.1!$G562="","",'[3]Formulario PPGR1'!#REF!)</f>
        <v/>
      </c>
      <c r="G562" s="416"/>
      <c r="H562" s="417" t="s">
        <v>1478</v>
      </c>
      <c r="I562" s="441" t="s">
        <v>1485</v>
      </c>
      <c r="J562" s="438">
        <v>1</v>
      </c>
      <c r="K562" s="433">
        <v>12.05</v>
      </c>
      <c r="L562" s="433">
        <v>12.05</v>
      </c>
      <c r="M562" s="418" t="s">
        <v>1486</v>
      </c>
      <c r="N562" s="427" t="s">
        <v>33</v>
      </c>
    </row>
    <row r="563" spans="2:14" ht="12.75">
      <c r="B563" s="415" t="str">
        <f>IF(PPNE2.1!$G563="","",CONCATENATE(PPNE2.1!$C563,".",PPNE2.1!$D563,".",PPNE2.1!$E563,".",PPNE2.1!$F563))</f>
        <v/>
      </c>
      <c r="C563" s="415" t="str">
        <f>IF(PPNE2.1!$G563="","",'[3]Formulario PPGR1'!#REF!)</f>
        <v/>
      </c>
      <c r="D563" s="415"/>
      <c r="E563" s="415"/>
      <c r="F563" s="415" t="str">
        <f>IF(PPNE2.1!$G563="","",'[3]Formulario PPGR1'!#REF!)</f>
        <v/>
      </c>
      <c r="G563" s="416"/>
      <c r="H563" s="417" t="s">
        <v>1479</v>
      </c>
      <c r="I563" s="441" t="s">
        <v>917</v>
      </c>
      <c r="J563" s="438">
        <v>1</v>
      </c>
      <c r="K563" s="433">
        <v>0</v>
      </c>
      <c r="L563" s="433">
        <v>0</v>
      </c>
      <c r="M563" s="418"/>
      <c r="N563" s="427"/>
    </row>
    <row r="564" spans="2:14" ht="12.75">
      <c r="B564" s="415" t="str">
        <f>IF(PPNE2.1!$G564="","",CONCATENATE(PPNE2.1!$C564,".",PPNE2.1!$D564,".",PPNE2.1!$E564,".",PPNE2.1!$F564))</f>
        <v/>
      </c>
      <c r="C564" s="415" t="str">
        <f>IF(PPNE2.1!$G564="","",'[3]Formulario PPGR1'!#REF!)</f>
        <v/>
      </c>
      <c r="D564" s="415"/>
      <c r="E564" s="415"/>
      <c r="F564" s="415" t="str">
        <f>IF(PPNE2.1!$G564="","",'[3]Formulario PPGR1'!#REF!)</f>
        <v/>
      </c>
      <c r="G564" s="416"/>
      <c r="H564" s="417" t="s">
        <v>1480</v>
      </c>
      <c r="I564" s="441" t="s">
        <v>917</v>
      </c>
      <c r="J564" s="438">
        <v>1</v>
      </c>
      <c r="K564" s="433">
        <v>4500</v>
      </c>
      <c r="L564" s="433">
        <v>4500</v>
      </c>
      <c r="M564" s="418" t="s">
        <v>1487</v>
      </c>
      <c r="N564" s="427" t="s">
        <v>282</v>
      </c>
    </row>
    <row r="565" spans="2:14" ht="12.75">
      <c r="B565" s="415" t="str">
        <f>IF(PPNE2.1!$G565="","",CONCATENATE(PPNE2.1!$C565,".",PPNE2.1!$D565,".",PPNE2.1!$E565,".",PPNE2.1!$F565))</f>
        <v/>
      </c>
      <c r="C565" s="415" t="str">
        <f>IF(PPNE2.1!$G565="","",'[3]Formulario PPGR1'!#REF!)</f>
        <v/>
      </c>
      <c r="D565" s="415"/>
      <c r="E565" s="415"/>
      <c r="F565" s="415" t="str">
        <f>IF(PPNE2.1!$G565="","",'[3]Formulario PPGR1'!#REF!)</f>
        <v/>
      </c>
      <c r="G565" s="416"/>
      <c r="H565" s="417" t="s">
        <v>1481</v>
      </c>
      <c r="I565" s="441" t="s">
        <v>917</v>
      </c>
      <c r="J565" s="438">
        <v>1</v>
      </c>
      <c r="K565" s="433">
        <v>290</v>
      </c>
      <c r="L565" s="433">
        <v>290</v>
      </c>
      <c r="M565" s="418" t="s">
        <v>1486</v>
      </c>
      <c r="N565" s="427" t="s">
        <v>282</v>
      </c>
    </row>
    <row r="566" spans="2:14" ht="12.75">
      <c r="B566" s="415" t="str">
        <f>IF(PPNE2.1!$G566="","",CONCATENATE(PPNE2.1!$C566,".",PPNE2.1!$D566,".",PPNE2.1!$E566,".",PPNE2.1!$F566))</f>
        <v/>
      </c>
      <c r="C566" s="415" t="str">
        <f>IF(PPNE2.1!$G566="","",'[3]Formulario PPGR1'!#REF!)</f>
        <v/>
      </c>
      <c r="D566" s="415"/>
      <c r="E566" s="415"/>
      <c r="F566" s="415" t="str">
        <f>IF(PPNE2.1!$G566="","",'[3]Formulario PPGR1'!#REF!)</f>
        <v/>
      </c>
      <c r="G566" s="416"/>
      <c r="H566" s="417" t="s">
        <v>1482</v>
      </c>
      <c r="I566" s="441" t="s">
        <v>917</v>
      </c>
      <c r="J566" s="438">
        <v>1</v>
      </c>
      <c r="K566" s="433">
        <v>1400</v>
      </c>
      <c r="L566" s="433">
        <v>1400</v>
      </c>
      <c r="M566" s="418" t="s">
        <v>1486</v>
      </c>
      <c r="N566" s="427" t="s">
        <v>282</v>
      </c>
    </row>
    <row r="567" spans="2:14" ht="12.75">
      <c r="B567" s="415" t="str">
        <f>IF(PPNE2.1!$G567="","",CONCATENATE(PPNE2.1!$C567,".",PPNE2.1!$D567,".",PPNE2.1!$E567,".",PPNE2.1!$F567))</f>
        <v/>
      </c>
      <c r="C567" s="415" t="str">
        <f>IF(PPNE2.1!$G567="","",'[3]Formulario PPGR1'!#REF!)</f>
        <v/>
      </c>
      <c r="D567" s="415"/>
      <c r="E567" s="415"/>
      <c r="F567" s="415" t="str">
        <f>IF(PPNE2.1!$G567="","",'[3]Formulario PPGR1'!#REF!)</f>
        <v/>
      </c>
      <c r="G567" s="416"/>
      <c r="H567" s="417" t="s">
        <v>1483</v>
      </c>
      <c r="I567" s="441" t="s">
        <v>917</v>
      </c>
      <c r="J567" s="438">
        <v>5</v>
      </c>
      <c r="K567" s="433">
        <v>130</v>
      </c>
      <c r="L567" s="433">
        <v>650</v>
      </c>
      <c r="M567" s="418" t="s">
        <v>1486</v>
      </c>
      <c r="N567" s="427" t="s">
        <v>282</v>
      </c>
    </row>
    <row r="568" spans="2:14" ht="12.75">
      <c r="B568" s="14" t="e">
        <f>IF(PPNE2.1!$G568="","",CONCATENATE(PPNE2.1!$C568,".",PPNE2.1!$D568,".",PPNE2.1!$E568,".",PPNE2.1!$F568))</f>
        <v>#REF!</v>
      </c>
      <c r="C568" s="14" t="e">
        <f>IF(PPNE2.1!$G568="","",'[3]Formulario PPGR1'!#REF!)</f>
        <v>#REF!</v>
      </c>
      <c r="D568" s="14" t="e">
        <f>IF(PPNE2.1!$G568="","",'[3]Formulario PPGR1'!#REF!)</f>
        <v>#REF!</v>
      </c>
      <c r="E568" s="14" t="e">
        <f>IF(PPNE2.1!$G568="","",'[3]Formulario PPGR1'!#REF!)</f>
        <v>#REF!</v>
      </c>
      <c r="F568" s="14" t="e">
        <f>IF(PPNE2.1!$G568="","",'[3]Formulario PPGR1'!#REF!)</f>
        <v>#REF!</v>
      </c>
      <c r="G568" s="264" t="s">
        <v>1410</v>
      </c>
      <c r="H568" s="265" t="s">
        <v>1474</v>
      </c>
      <c r="I568" s="426" t="s">
        <v>917</v>
      </c>
      <c r="J568" s="437">
        <v>1</v>
      </c>
      <c r="K568" s="432">
        <v>60000</v>
      </c>
      <c r="L568" s="432">
        <v>60000</v>
      </c>
      <c r="M568" s="266" t="s">
        <v>444</v>
      </c>
      <c r="N568" s="426" t="s">
        <v>33</v>
      </c>
    </row>
    <row r="569" spans="2:14" ht="12.75">
      <c r="B569" s="415" t="str">
        <f>IF(PPNE2.1!$G569="","",CONCATENATE(PPNE2.1!$C569,".",PPNE2.1!$D569,".",PPNE2.1!$E569,".",PPNE2.1!$F569))</f>
        <v/>
      </c>
      <c r="C569" s="415" t="str">
        <f>IF(PPNE2.1!$G569="","",'[3]Formulario PPGR1'!#REF!)</f>
        <v/>
      </c>
      <c r="D569" s="415"/>
      <c r="E569" s="415"/>
      <c r="F569" s="415" t="str">
        <f>IF(PPNE2.1!$G569="","",'[3]Formulario PPGR1'!#REF!)</f>
        <v/>
      </c>
      <c r="G569" s="416"/>
      <c r="H569" s="417" t="s">
        <v>1475</v>
      </c>
      <c r="I569" s="441" t="s">
        <v>917</v>
      </c>
      <c r="J569" s="438">
        <v>1</v>
      </c>
      <c r="K569" s="433">
        <v>16000</v>
      </c>
      <c r="L569" s="433">
        <v>16000</v>
      </c>
      <c r="M569" s="418" t="s">
        <v>444</v>
      </c>
      <c r="N569" s="427" t="s">
        <v>33</v>
      </c>
    </row>
    <row r="570" spans="2:14" ht="12.75">
      <c r="B570" s="415" t="str">
        <f>IF(PPNE2.1!$G570="","",CONCATENATE(PPNE2.1!$C570,".",PPNE2.1!$D570,".",PPNE2.1!$E570,".",PPNE2.1!$F570))</f>
        <v/>
      </c>
      <c r="C570" s="415" t="str">
        <f>IF(PPNE2.1!$G570="","",'[3]Formulario PPGR1'!#REF!)</f>
        <v/>
      </c>
      <c r="D570" s="415"/>
      <c r="E570" s="415"/>
      <c r="F570" s="415" t="str">
        <f>IF(PPNE2.1!$G570="","",'[3]Formulario PPGR1'!#REF!)</f>
        <v/>
      </c>
      <c r="G570" s="416"/>
      <c r="H570" s="417" t="s">
        <v>1476</v>
      </c>
      <c r="I570" s="441" t="s">
        <v>1484</v>
      </c>
      <c r="J570" s="438">
        <v>1</v>
      </c>
      <c r="K570" s="433">
        <v>200</v>
      </c>
      <c r="L570" s="433">
        <v>200</v>
      </c>
      <c r="M570" s="418" t="s">
        <v>1486</v>
      </c>
      <c r="N570" s="427" t="s">
        <v>282</v>
      </c>
    </row>
    <row r="571" spans="2:14" ht="12.75">
      <c r="B571" s="415" t="str">
        <f>IF(PPNE2.1!$G571="","",CONCATENATE(PPNE2.1!$C571,".",PPNE2.1!$D571,".",PPNE2.1!$E571,".",PPNE2.1!$F571))</f>
        <v/>
      </c>
      <c r="C571" s="415" t="str">
        <f>IF(PPNE2.1!$G571="","",'[3]Formulario PPGR1'!#REF!)</f>
        <v/>
      </c>
      <c r="D571" s="415"/>
      <c r="E571" s="415"/>
      <c r="F571" s="415" t="str">
        <f>IF(PPNE2.1!$G571="","",'[3]Formulario PPGR1'!#REF!)</f>
        <v/>
      </c>
      <c r="G571" s="416"/>
      <c r="H571" s="417" t="s">
        <v>1477</v>
      </c>
      <c r="I571" s="441" t="s">
        <v>917</v>
      </c>
      <c r="J571" s="438">
        <v>1</v>
      </c>
      <c r="K571" s="433">
        <v>180</v>
      </c>
      <c r="L571" s="433">
        <v>180</v>
      </c>
      <c r="M571" s="418" t="s">
        <v>1486</v>
      </c>
      <c r="N571" s="427" t="s">
        <v>33</v>
      </c>
    </row>
    <row r="572" spans="2:14" ht="12.75">
      <c r="B572" s="415" t="str">
        <f>IF(PPNE2.1!$G572="","",CONCATENATE(PPNE2.1!$C572,".",PPNE2.1!$D572,".",PPNE2.1!$E572,".",PPNE2.1!$F572))</f>
        <v/>
      </c>
      <c r="C572" s="415" t="str">
        <f>IF(PPNE2.1!$G572="","",'[3]Formulario PPGR1'!#REF!)</f>
        <v/>
      </c>
      <c r="D572" s="415"/>
      <c r="E572" s="415"/>
      <c r="F572" s="415" t="str">
        <f>IF(PPNE2.1!$G572="","",'[3]Formulario PPGR1'!#REF!)</f>
        <v/>
      </c>
      <c r="G572" s="416"/>
      <c r="H572" s="417" t="s">
        <v>1478</v>
      </c>
      <c r="I572" s="441" t="s">
        <v>1485</v>
      </c>
      <c r="J572" s="438">
        <v>1</v>
      </c>
      <c r="K572" s="433">
        <v>12.05</v>
      </c>
      <c r="L572" s="433">
        <v>12.05</v>
      </c>
      <c r="M572" s="418" t="s">
        <v>1486</v>
      </c>
      <c r="N572" s="427" t="s">
        <v>33</v>
      </c>
    </row>
    <row r="573" spans="2:14" ht="12.75">
      <c r="B573" s="415" t="str">
        <f>IF(PPNE2.1!$G573="","",CONCATENATE(PPNE2.1!$C573,".",PPNE2.1!$D573,".",PPNE2.1!$E573,".",PPNE2.1!$F573))</f>
        <v/>
      </c>
      <c r="C573" s="415" t="str">
        <f>IF(PPNE2.1!$G573="","",'[3]Formulario PPGR1'!#REF!)</f>
        <v/>
      </c>
      <c r="D573" s="415"/>
      <c r="E573" s="415"/>
      <c r="F573" s="415" t="str">
        <f>IF(PPNE2.1!$G573="","",'[3]Formulario PPGR1'!#REF!)</f>
        <v/>
      </c>
      <c r="G573" s="416"/>
      <c r="H573" s="417" t="s">
        <v>1479</v>
      </c>
      <c r="I573" s="441" t="s">
        <v>917</v>
      </c>
      <c r="J573" s="438">
        <v>1</v>
      </c>
      <c r="K573" s="433">
        <v>0</v>
      </c>
      <c r="L573" s="433">
        <v>0</v>
      </c>
      <c r="M573" s="418"/>
      <c r="N573" s="427"/>
    </row>
    <row r="574" spans="2:14" ht="12.75">
      <c r="B574" s="415" t="str">
        <f>IF(PPNE2.1!$G574="","",CONCATENATE(PPNE2.1!$C574,".",PPNE2.1!$D574,".",PPNE2.1!$E574,".",PPNE2.1!$F574))</f>
        <v/>
      </c>
      <c r="C574" s="415" t="str">
        <f>IF(PPNE2.1!$G574="","",'[3]Formulario PPGR1'!#REF!)</f>
        <v/>
      </c>
      <c r="D574" s="415"/>
      <c r="E574" s="415"/>
      <c r="F574" s="415" t="str">
        <f>IF(PPNE2.1!$G574="","",'[3]Formulario PPGR1'!#REF!)</f>
        <v/>
      </c>
      <c r="G574" s="416"/>
      <c r="H574" s="417" t="s">
        <v>1480</v>
      </c>
      <c r="I574" s="441" t="s">
        <v>917</v>
      </c>
      <c r="J574" s="438">
        <v>1</v>
      </c>
      <c r="K574" s="433">
        <v>4500</v>
      </c>
      <c r="L574" s="433">
        <v>4500</v>
      </c>
      <c r="M574" s="418" t="s">
        <v>1487</v>
      </c>
      <c r="N574" s="427" t="s">
        <v>282</v>
      </c>
    </row>
    <row r="575" spans="2:14" ht="12.75">
      <c r="B575" s="415" t="str">
        <f>IF(PPNE2.1!$G575="","",CONCATENATE(PPNE2.1!$C575,".",PPNE2.1!$D575,".",PPNE2.1!$E575,".",PPNE2.1!$F575))</f>
        <v/>
      </c>
      <c r="C575" s="415" t="str">
        <f>IF(PPNE2.1!$G575="","",'[3]Formulario PPGR1'!#REF!)</f>
        <v/>
      </c>
      <c r="D575" s="415"/>
      <c r="E575" s="415"/>
      <c r="F575" s="415" t="str">
        <f>IF(PPNE2.1!$G575="","",'[3]Formulario PPGR1'!#REF!)</f>
        <v/>
      </c>
      <c r="G575" s="416"/>
      <c r="H575" s="417" t="s">
        <v>1481</v>
      </c>
      <c r="I575" s="441" t="s">
        <v>917</v>
      </c>
      <c r="J575" s="438">
        <v>1</v>
      </c>
      <c r="K575" s="433">
        <v>290</v>
      </c>
      <c r="L575" s="433">
        <v>290</v>
      </c>
      <c r="M575" s="418" t="s">
        <v>1486</v>
      </c>
      <c r="N575" s="427" t="s">
        <v>282</v>
      </c>
    </row>
    <row r="576" spans="2:14" ht="12.75">
      <c r="B576" s="415" t="str">
        <f>IF(PPNE2.1!$G576="","",CONCATENATE(PPNE2.1!$C576,".",PPNE2.1!$D576,".",PPNE2.1!$E576,".",PPNE2.1!$F576))</f>
        <v/>
      </c>
      <c r="C576" s="415" t="str">
        <f>IF(PPNE2.1!$G576="","",'[3]Formulario PPGR1'!#REF!)</f>
        <v/>
      </c>
      <c r="D576" s="415"/>
      <c r="E576" s="415"/>
      <c r="F576" s="415" t="str">
        <f>IF(PPNE2.1!$G576="","",'[3]Formulario PPGR1'!#REF!)</f>
        <v/>
      </c>
      <c r="G576" s="416"/>
      <c r="H576" s="417" t="s">
        <v>1482</v>
      </c>
      <c r="I576" s="441" t="s">
        <v>917</v>
      </c>
      <c r="J576" s="438">
        <v>1</v>
      </c>
      <c r="K576" s="433">
        <v>1400</v>
      </c>
      <c r="L576" s="433">
        <v>1400</v>
      </c>
      <c r="M576" s="418" t="s">
        <v>1486</v>
      </c>
      <c r="N576" s="427" t="s">
        <v>282</v>
      </c>
    </row>
    <row r="577" spans="2:14" ht="12.75">
      <c r="B577" s="415" t="str">
        <f>IF(PPNE2.1!$G577="","",CONCATENATE(PPNE2.1!$C577,".",PPNE2.1!$D577,".",PPNE2.1!$E577,".",PPNE2.1!$F577))</f>
        <v/>
      </c>
      <c r="C577" s="415" t="str">
        <f>IF(PPNE2.1!$G577="","",'[3]Formulario PPGR1'!#REF!)</f>
        <v/>
      </c>
      <c r="D577" s="415"/>
      <c r="E577" s="415"/>
      <c r="F577" s="415" t="str">
        <f>IF(PPNE2.1!$G577="","",'[3]Formulario PPGR1'!#REF!)</f>
        <v/>
      </c>
      <c r="G577" s="416"/>
      <c r="H577" s="417" t="s">
        <v>1483</v>
      </c>
      <c r="I577" s="441" t="s">
        <v>917</v>
      </c>
      <c r="J577" s="438">
        <v>5</v>
      </c>
      <c r="K577" s="433">
        <v>130</v>
      </c>
      <c r="L577" s="433">
        <v>650</v>
      </c>
      <c r="M577" s="418" t="s">
        <v>1486</v>
      </c>
      <c r="N577" s="427" t="s">
        <v>282</v>
      </c>
    </row>
    <row r="578" spans="2:14" ht="12.75">
      <c r="B578" s="14" t="e">
        <f>IF(PPNE2.1!$G578="","",CONCATENATE(PPNE2.1!$C578,".",PPNE2.1!$D578,".",PPNE2.1!$E578,".",PPNE2.1!$F578))</f>
        <v>#REF!</v>
      </c>
      <c r="C578" s="14" t="e">
        <f>IF(PPNE2.1!$G578="","",'[3]Formulario PPGR1'!#REF!)</f>
        <v>#REF!</v>
      </c>
      <c r="D578" s="14" t="e">
        <f>IF(PPNE2.1!$G578="","",'[3]Formulario PPGR1'!#REF!)</f>
        <v>#REF!</v>
      </c>
      <c r="E578" s="14" t="e">
        <f>IF(PPNE2.1!$G578="","",'[3]Formulario PPGR1'!#REF!)</f>
        <v>#REF!</v>
      </c>
      <c r="F578" s="14" t="e">
        <f>IF(PPNE2.1!$G578="","",'[3]Formulario PPGR1'!#REF!)</f>
        <v>#REF!</v>
      </c>
      <c r="G578" s="264" t="s">
        <v>1411</v>
      </c>
      <c r="H578" s="265" t="s">
        <v>1474</v>
      </c>
      <c r="I578" s="426" t="s">
        <v>917</v>
      </c>
      <c r="J578" s="437">
        <v>1</v>
      </c>
      <c r="K578" s="432">
        <v>60000</v>
      </c>
      <c r="L578" s="432">
        <v>60000</v>
      </c>
      <c r="M578" s="266" t="s">
        <v>444</v>
      </c>
      <c r="N578" s="426" t="s">
        <v>33</v>
      </c>
    </row>
    <row r="579" spans="2:14" ht="12.75">
      <c r="B579" s="415" t="str">
        <f>IF(PPNE2.1!$G579="","",CONCATENATE(PPNE2.1!$C579,".",PPNE2.1!$D579,".",PPNE2.1!$E579,".",PPNE2.1!$F579))</f>
        <v/>
      </c>
      <c r="C579" s="415" t="str">
        <f>IF(PPNE2.1!$G579="","",'[3]Formulario PPGR1'!#REF!)</f>
        <v/>
      </c>
      <c r="D579" s="415"/>
      <c r="E579" s="415"/>
      <c r="F579" s="415" t="str">
        <f>IF(PPNE2.1!$G579="","",'[3]Formulario PPGR1'!#REF!)</f>
        <v/>
      </c>
      <c r="G579" s="416"/>
      <c r="H579" s="417" t="s">
        <v>1475</v>
      </c>
      <c r="I579" s="441" t="s">
        <v>917</v>
      </c>
      <c r="J579" s="438">
        <v>1</v>
      </c>
      <c r="K579" s="433">
        <v>16000</v>
      </c>
      <c r="L579" s="433">
        <v>16000</v>
      </c>
      <c r="M579" s="418" t="s">
        <v>444</v>
      </c>
      <c r="N579" s="427" t="s">
        <v>33</v>
      </c>
    </row>
    <row r="580" spans="2:14" ht="12.75">
      <c r="B580" s="415" t="str">
        <f>IF(PPNE2.1!$G580="","",CONCATENATE(PPNE2.1!$C580,".",PPNE2.1!$D580,".",PPNE2.1!$E580,".",PPNE2.1!$F580))</f>
        <v/>
      </c>
      <c r="C580" s="415" t="str">
        <f>IF(PPNE2.1!$G580="","",'[3]Formulario PPGR1'!#REF!)</f>
        <v/>
      </c>
      <c r="D580" s="415"/>
      <c r="E580" s="415"/>
      <c r="F580" s="415" t="str">
        <f>IF(PPNE2.1!$G580="","",'[3]Formulario PPGR1'!#REF!)</f>
        <v/>
      </c>
      <c r="G580" s="416"/>
      <c r="H580" s="417" t="s">
        <v>1476</v>
      </c>
      <c r="I580" s="441" t="s">
        <v>1484</v>
      </c>
      <c r="J580" s="438">
        <v>1</v>
      </c>
      <c r="K580" s="433">
        <v>200</v>
      </c>
      <c r="L580" s="433">
        <v>200</v>
      </c>
      <c r="M580" s="418" t="s">
        <v>1486</v>
      </c>
      <c r="N580" s="427" t="s">
        <v>282</v>
      </c>
    </row>
    <row r="581" spans="2:14" ht="12.75">
      <c r="B581" s="415" t="str">
        <f>IF(PPNE2.1!$G581="","",CONCATENATE(PPNE2.1!$C581,".",PPNE2.1!$D581,".",PPNE2.1!$E581,".",PPNE2.1!$F581))</f>
        <v/>
      </c>
      <c r="C581" s="415" t="str">
        <f>IF(PPNE2.1!$G581="","",'[3]Formulario PPGR1'!#REF!)</f>
        <v/>
      </c>
      <c r="D581" s="415"/>
      <c r="E581" s="415"/>
      <c r="F581" s="415" t="str">
        <f>IF(PPNE2.1!$G581="","",'[3]Formulario PPGR1'!#REF!)</f>
        <v/>
      </c>
      <c r="G581" s="416"/>
      <c r="H581" s="417" t="s">
        <v>1477</v>
      </c>
      <c r="I581" s="441" t="s">
        <v>917</v>
      </c>
      <c r="J581" s="438">
        <v>1</v>
      </c>
      <c r="K581" s="433">
        <v>180</v>
      </c>
      <c r="L581" s="433">
        <v>180</v>
      </c>
      <c r="M581" s="418" t="s">
        <v>1486</v>
      </c>
      <c r="N581" s="427" t="s">
        <v>33</v>
      </c>
    </row>
    <row r="582" spans="2:14" ht="12.75">
      <c r="B582" s="415" t="str">
        <f>IF(PPNE2.1!$G582="","",CONCATENATE(PPNE2.1!$C582,".",PPNE2.1!$D582,".",PPNE2.1!$E582,".",PPNE2.1!$F582))</f>
        <v/>
      </c>
      <c r="C582" s="415" t="str">
        <f>IF(PPNE2.1!$G582="","",'[3]Formulario PPGR1'!#REF!)</f>
        <v/>
      </c>
      <c r="D582" s="415"/>
      <c r="E582" s="415"/>
      <c r="F582" s="415" t="str">
        <f>IF(PPNE2.1!$G582="","",'[3]Formulario PPGR1'!#REF!)</f>
        <v/>
      </c>
      <c r="G582" s="416"/>
      <c r="H582" s="417" t="s">
        <v>1478</v>
      </c>
      <c r="I582" s="441" t="s">
        <v>1485</v>
      </c>
      <c r="J582" s="438">
        <v>1</v>
      </c>
      <c r="K582" s="433">
        <v>12.05</v>
      </c>
      <c r="L582" s="433">
        <v>12.05</v>
      </c>
      <c r="M582" s="418" t="s">
        <v>1486</v>
      </c>
      <c r="N582" s="427" t="s">
        <v>33</v>
      </c>
    </row>
    <row r="583" spans="2:14" ht="12.75">
      <c r="B583" s="415" t="str">
        <f>IF(PPNE2.1!$G583="","",CONCATENATE(PPNE2.1!$C583,".",PPNE2.1!$D583,".",PPNE2.1!$E583,".",PPNE2.1!$F583))</f>
        <v/>
      </c>
      <c r="C583" s="415" t="str">
        <f>IF(PPNE2.1!$G583="","",'[3]Formulario PPGR1'!#REF!)</f>
        <v/>
      </c>
      <c r="D583" s="415"/>
      <c r="E583" s="415"/>
      <c r="F583" s="415" t="str">
        <f>IF(PPNE2.1!$G583="","",'[3]Formulario PPGR1'!#REF!)</f>
        <v/>
      </c>
      <c r="G583" s="416"/>
      <c r="H583" s="417" t="s">
        <v>1479</v>
      </c>
      <c r="I583" s="441" t="s">
        <v>917</v>
      </c>
      <c r="J583" s="438">
        <v>1</v>
      </c>
      <c r="K583" s="433">
        <v>0</v>
      </c>
      <c r="L583" s="433">
        <v>0</v>
      </c>
      <c r="M583" s="418"/>
      <c r="N583" s="427"/>
    </row>
    <row r="584" spans="2:14" ht="12.75">
      <c r="B584" s="415" t="str">
        <f>IF(PPNE2.1!$G584="","",CONCATENATE(PPNE2.1!$C584,".",PPNE2.1!$D584,".",PPNE2.1!$E584,".",PPNE2.1!$F584))</f>
        <v/>
      </c>
      <c r="C584" s="415" t="str">
        <f>IF(PPNE2.1!$G584="","",'[3]Formulario PPGR1'!#REF!)</f>
        <v/>
      </c>
      <c r="D584" s="415"/>
      <c r="E584" s="415"/>
      <c r="F584" s="415" t="str">
        <f>IF(PPNE2.1!$G584="","",'[3]Formulario PPGR1'!#REF!)</f>
        <v/>
      </c>
      <c r="G584" s="416"/>
      <c r="H584" s="417" t="s">
        <v>1480</v>
      </c>
      <c r="I584" s="441" t="s">
        <v>917</v>
      </c>
      <c r="J584" s="438">
        <v>1</v>
      </c>
      <c r="K584" s="433">
        <v>4500</v>
      </c>
      <c r="L584" s="433">
        <v>4500</v>
      </c>
      <c r="M584" s="418" t="s">
        <v>1487</v>
      </c>
      <c r="N584" s="427" t="s">
        <v>282</v>
      </c>
    </row>
    <row r="585" spans="2:14" ht="12.75">
      <c r="B585" s="415" t="str">
        <f>IF(PPNE2.1!$G585="","",CONCATENATE(PPNE2.1!$C585,".",PPNE2.1!$D585,".",PPNE2.1!$E585,".",PPNE2.1!$F585))</f>
        <v/>
      </c>
      <c r="C585" s="415" t="str">
        <f>IF(PPNE2.1!$G585="","",'[3]Formulario PPGR1'!#REF!)</f>
        <v/>
      </c>
      <c r="D585" s="415"/>
      <c r="E585" s="415"/>
      <c r="F585" s="415" t="str">
        <f>IF(PPNE2.1!$G585="","",'[3]Formulario PPGR1'!#REF!)</f>
        <v/>
      </c>
      <c r="G585" s="416"/>
      <c r="H585" s="417" t="s">
        <v>1481</v>
      </c>
      <c r="I585" s="441" t="s">
        <v>917</v>
      </c>
      <c r="J585" s="438">
        <v>1</v>
      </c>
      <c r="K585" s="433">
        <v>290</v>
      </c>
      <c r="L585" s="433">
        <v>290</v>
      </c>
      <c r="M585" s="418" t="s">
        <v>1486</v>
      </c>
      <c r="N585" s="427" t="s">
        <v>282</v>
      </c>
    </row>
    <row r="586" spans="2:14" ht="12.75">
      <c r="B586" s="415" t="str">
        <f>IF(PPNE2.1!$G586="","",CONCATENATE(PPNE2.1!$C586,".",PPNE2.1!$D586,".",PPNE2.1!$E586,".",PPNE2.1!$F586))</f>
        <v/>
      </c>
      <c r="C586" s="415" t="str">
        <f>IF(PPNE2.1!$G586="","",'[3]Formulario PPGR1'!#REF!)</f>
        <v/>
      </c>
      <c r="D586" s="415"/>
      <c r="E586" s="415"/>
      <c r="F586" s="415" t="str">
        <f>IF(PPNE2.1!$G586="","",'[3]Formulario PPGR1'!#REF!)</f>
        <v/>
      </c>
      <c r="G586" s="416"/>
      <c r="H586" s="417" t="s">
        <v>1482</v>
      </c>
      <c r="I586" s="441" t="s">
        <v>917</v>
      </c>
      <c r="J586" s="438">
        <v>1</v>
      </c>
      <c r="K586" s="433">
        <v>1400</v>
      </c>
      <c r="L586" s="433">
        <v>1400</v>
      </c>
      <c r="M586" s="418" t="s">
        <v>1486</v>
      </c>
      <c r="N586" s="427" t="s">
        <v>282</v>
      </c>
    </row>
    <row r="587" spans="2:14" ht="12.75">
      <c r="B587" s="415" t="str">
        <f>IF(PPNE2.1!$G587="","",CONCATENATE(PPNE2.1!$C587,".",PPNE2.1!$D587,".",PPNE2.1!$E587,".",PPNE2.1!$F587))</f>
        <v/>
      </c>
      <c r="C587" s="415" t="str">
        <f>IF(PPNE2.1!$G587="","",'[3]Formulario PPGR1'!#REF!)</f>
        <v/>
      </c>
      <c r="D587" s="415"/>
      <c r="E587" s="415"/>
      <c r="F587" s="415" t="str">
        <f>IF(PPNE2.1!$G587="","",'[3]Formulario PPGR1'!#REF!)</f>
        <v/>
      </c>
      <c r="G587" s="416"/>
      <c r="H587" s="417" t="s">
        <v>1483</v>
      </c>
      <c r="I587" s="441" t="s">
        <v>917</v>
      </c>
      <c r="J587" s="438">
        <v>5</v>
      </c>
      <c r="K587" s="433">
        <v>130</v>
      </c>
      <c r="L587" s="433">
        <v>650</v>
      </c>
      <c r="M587" s="418" t="s">
        <v>1486</v>
      </c>
      <c r="N587" s="427" t="s">
        <v>282</v>
      </c>
    </row>
    <row r="588" spans="2:14" ht="12.75">
      <c r="B588" s="14" t="e">
        <f>IF(PPNE2.1!$G588="","",CONCATENATE(PPNE2.1!$C588,".",PPNE2.1!$D588,".",PPNE2.1!$E588,".",PPNE2.1!$F588))</f>
        <v>#REF!</v>
      </c>
      <c r="C588" s="14" t="e">
        <f>IF(PPNE2.1!$G588="","",'[3]Formulario PPGR1'!#REF!)</f>
        <v>#REF!</v>
      </c>
      <c r="D588" s="14" t="e">
        <f>IF(PPNE2.1!$G588="","",'[3]Formulario PPGR1'!#REF!)</f>
        <v>#REF!</v>
      </c>
      <c r="E588" s="14" t="e">
        <f>IF(PPNE2.1!$G588="","",'[3]Formulario PPGR1'!#REF!)</f>
        <v>#REF!</v>
      </c>
      <c r="F588" s="14" t="e">
        <f>IF(PPNE2.1!$G588="","",'[3]Formulario PPGR1'!#REF!)</f>
        <v>#REF!</v>
      </c>
      <c r="G588" s="264" t="s">
        <v>1412</v>
      </c>
      <c r="H588" s="265" t="s">
        <v>1474</v>
      </c>
      <c r="I588" s="426" t="s">
        <v>917</v>
      </c>
      <c r="J588" s="437">
        <v>1</v>
      </c>
      <c r="K588" s="432">
        <v>60000</v>
      </c>
      <c r="L588" s="432">
        <v>60000</v>
      </c>
      <c r="M588" s="266" t="s">
        <v>444</v>
      </c>
      <c r="N588" s="426" t="s">
        <v>33</v>
      </c>
    </row>
    <row r="589" spans="2:14" ht="12.75">
      <c r="B589" s="415" t="str">
        <f>IF(PPNE2.1!$G589="","",CONCATENATE(PPNE2.1!$C589,".",PPNE2.1!$D589,".",PPNE2.1!$E589,".",PPNE2.1!$F589))</f>
        <v/>
      </c>
      <c r="C589" s="415" t="str">
        <f>IF(PPNE2.1!$G589="","",'[3]Formulario PPGR1'!#REF!)</f>
        <v/>
      </c>
      <c r="D589" s="415"/>
      <c r="E589" s="415"/>
      <c r="F589" s="415" t="str">
        <f>IF(PPNE2.1!$G589="","",'[3]Formulario PPGR1'!#REF!)</f>
        <v/>
      </c>
      <c r="G589" s="416"/>
      <c r="H589" s="417" t="s">
        <v>1475</v>
      </c>
      <c r="I589" s="441" t="s">
        <v>917</v>
      </c>
      <c r="J589" s="438">
        <v>1</v>
      </c>
      <c r="K589" s="433">
        <v>16000</v>
      </c>
      <c r="L589" s="433">
        <v>16000</v>
      </c>
      <c r="M589" s="418" t="s">
        <v>444</v>
      </c>
      <c r="N589" s="427" t="s">
        <v>33</v>
      </c>
    </row>
    <row r="590" spans="2:14" ht="12.75">
      <c r="B590" s="415" t="str">
        <f>IF(PPNE2.1!$G590="","",CONCATENATE(PPNE2.1!$C590,".",PPNE2.1!$D590,".",PPNE2.1!$E590,".",PPNE2.1!$F590))</f>
        <v/>
      </c>
      <c r="C590" s="415" t="str">
        <f>IF(PPNE2.1!$G590="","",'[3]Formulario PPGR1'!#REF!)</f>
        <v/>
      </c>
      <c r="D590" s="415"/>
      <c r="E590" s="415"/>
      <c r="F590" s="415" t="str">
        <f>IF(PPNE2.1!$G590="","",'[3]Formulario PPGR1'!#REF!)</f>
        <v/>
      </c>
      <c r="G590" s="416"/>
      <c r="H590" s="417" t="s">
        <v>1476</v>
      </c>
      <c r="I590" s="441" t="s">
        <v>1484</v>
      </c>
      <c r="J590" s="438">
        <v>1</v>
      </c>
      <c r="K590" s="433">
        <v>200</v>
      </c>
      <c r="L590" s="433">
        <v>200</v>
      </c>
      <c r="M590" s="418" t="s">
        <v>1486</v>
      </c>
      <c r="N590" s="427" t="s">
        <v>282</v>
      </c>
    </row>
    <row r="591" spans="2:14" ht="12.75">
      <c r="B591" s="415" t="str">
        <f>IF(PPNE2.1!$G591="","",CONCATENATE(PPNE2.1!$C591,".",PPNE2.1!$D591,".",PPNE2.1!$E591,".",PPNE2.1!$F591))</f>
        <v/>
      </c>
      <c r="C591" s="415" t="str">
        <f>IF(PPNE2.1!$G591="","",'[3]Formulario PPGR1'!#REF!)</f>
        <v/>
      </c>
      <c r="D591" s="415"/>
      <c r="E591" s="415"/>
      <c r="F591" s="415" t="str">
        <f>IF(PPNE2.1!$G591="","",'[3]Formulario PPGR1'!#REF!)</f>
        <v/>
      </c>
      <c r="G591" s="416"/>
      <c r="H591" s="417" t="s">
        <v>1477</v>
      </c>
      <c r="I591" s="441" t="s">
        <v>917</v>
      </c>
      <c r="J591" s="438">
        <v>1</v>
      </c>
      <c r="K591" s="433">
        <v>180</v>
      </c>
      <c r="L591" s="433">
        <v>180</v>
      </c>
      <c r="M591" s="418" t="s">
        <v>1486</v>
      </c>
      <c r="N591" s="427" t="s">
        <v>33</v>
      </c>
    </row>
    <row r="592" spans="2:14" ht="12.75">
      <c r="B592" s="415" t="str">
        <f>IF(PPNE2.1!$G592="","",CONCATENATE(PPNE2.1!$C592,".",PPNE2.1!$D592,".",PPNE2.1!$E592,".",PPNE2.1!$F592))</f>
        <v/>
      </c>
      <c r="C592" s="415" t="str">
        <f>IF(PPNE2.1!$G592="","",'[3]Formulario PPGR1'!#REF!)</f>
        <v/>
      </c>
      <c r="D592" s="415"/>
      <c r="E592" s="415"/>
      <c r="F592" s="415" t="str">
        <f>IF(PPNE2.1!$G592="","",'[3]Formulario PPGR1'!#REF!)</f>
        <v/>
      </c>
      <c r="G592" s="416"/>
      <c r="H592" s="417" t="s">
        <v>1478</v>
      </c>
      <c r="I592" s="441" t="s">
        <v>1485</v>
      </c>
      <c r="J592" s="438">
        <v>1</v>
      </c>
      <c r="K592" s="433">
        <v>12.05</v>
      </c>
      <c r="L592" s="433">
        <v>12.05</v>
      </c>
      <c r="M592" s="418" t="s">
        <v>1486</v>
      </c>
      <c r="N592" s="427" t="s">
        <v>33</v>
      </c>
    </row>
    <row r="593" spans="2:14" ht="12.75">
      <c r="B593" s="415" t="str">
        <f>IF(PPNE2.1!$G593="","",CONCATENATE(PPNE2.1!$C593,".",PPNE2.1!$D593,".",PPNE2.1!$E593,".",PPNE2.1!$F593))</f>
        <v/>
      </c>
      <c r="C593" s="415" t="str">
        <f>IF(PPNE2.1!$G593="","",'[3]Formulario PPGR1'!#REF!)</f>
        <v/>
      </c>
      <c r="D593" s="415"/>
      <c r="E593" s="415"/>
      <c r="F593" s="415" t="str">
        <f>IF(PPNE2.1!$G593="","",'[3]Formulario PPGR1'!#REF!)</f>
        <v/>
      </c>
      <c r="G593" s="416"/>
      <c r="H593" s="417" t="s">
        <v>1479</v>
      </c>
      <c r="I593" s="441" t="s">
        <v>917</v>
      </c>
      <c r="J593" s="438">
        <v>1</v>
      </c>
      <c r="K593" s="433">
        <v>0</v>
      </c>
      <c r="L593" s="433">
        <v>0</v>
      </c>
      <c r="M593" s="418"/>
      <c r="N593" s="427"/>
    </row>
    <row r="594" spans="2:14" ht="12.75">
      <c r="B594" s="415" t="str">
        <f>IF(PPNE2.1!$G594="","",CONCATENATE(PPNE2.1!$C594,".",PPNE2.1!$D594,".",PPNE2.1!$E594,".",PPNE2.1!$F594))</f>
        <v/>
      </c>
      <c r="C594" s="415" t="str">
        <f>IF(PPNE2.1!$G594="","",'[3]Formulario PPGR1'!#REF!)</f>
        <v/>
      </c>
      <c r="D594" s="415"/>
      <c r="E594" s="415"/>
      <c r="F594" s="415" t="str">
        <f>IF(PPNE2.1!$G594="","",'[3]Formulario PPGR1'!#REF!)</f>
        <v/>
      </c>
      <c r="G594" s="416"/>
      <c r="H594" s="417" t="s">
        <v>1480</v>
      </c>
      <c r="I594" s="441" t="s">
        <v>917</v>
      </c>
      <c r="J594" s="438">
        <v>1</v>
      </c>
      <c r="K594" s="433">
        <v>4500</v>
      </c>
      <c r="L594" s="433">
        <v>4500</v>
      </c>
      <c r="M594" s="418" t="s">
        <v>1487</v>
      </c>
      <c r="N594" s="427" t="s">
        <v>282</v>
      </c>
    </row>
    <row r="595" spans="2:14" ht="12.75">
      <c r="B595" s="415" t="str">
        <f>IF(PPNE2.1!$G595="","",CONCATENATE(PPNE2.1!$C595,".",PPNE2.1!$D595,".",PPNE2.1!$E595,".",PPNE2.1!$F595))</f>
        <v/>
      </c>
      <c r="C595" s="415" t="str">
        <f>IF(PPNE2.1!$G595="","",'[3]Formulario PPGR1'!#REF!)</f>
        <v/>
      </c>
      <c r="D595" s="415"/>
      <c r="E595" s="415"/>
      <c r="F595" s="415" t="str">
        <f>IF(PPNE2.1!$G595="","",'[3]Formulario PPGR1'!#REF!)</f>
        <v/>
      </c>
      <c r="G595" s="416"/>
      <c r="H595" s="417" t="s">
        <v>1481</v>
      </c>
      <c r="I595" s="441" t="s">
        <v>917</v>
      </c>
      <c r="J595" s="438">
        <v>1</v>
      </c>
      <c r="K595" s="433">
        <v>290</v>
      </c>
      <c r="L595" s="433">
        <v>290</v>
      </c>
      <c r="M595" s="418" t="s">
        <v>1486</v>
      </c>
      <c r="N595" s="427" t="s">
        <v>282</v>
      </c>
    </row>
    <row r="596" spans="2:14" ht="12.75">
      <c r="B596" s="415" t="str">
        <f>IF(PPNE2.1!$G596="","",CONCATENATE(PPNE2.1!$C596,".",PPNE2.1!$D596,".",PPNE2.1!$E596,".",PPNE2.1!$F596))</f>
        <v/>
      </c>
      <c r="C596" s="415" t="str">
        <f>IF(PPNE2.1!$G596="","",'[3]Formulario PPGR1'!#REF!)</f>
        <v/>
      </c>
      <c r="D596" s="415"/>
      <c r="E596" s="415"/>
      <c r="F596" s="415" t="str">
        <f>IF(PPNE2.1!$G596="","",'[3]Formulario PPGR1'!#REF!)</f>
        <v/>
      </c>
      <c r="G596" s="416"/>
      <c r="H596" s="417" t="s">
        <v>1482</v>
      </c>
      <c r="I596" s="441" t="s">
        <v>917</v>
      </c>
      <c r="J596" s="438">
        <v>1</v>
      </c>
      <c r="K596" s="433">
        <v>1400</v>
      </c>
      <c r="L596" s="433">
        <v>1400</v>
      </c>
      <c r="M596" s="418" t="s">
        <v>1486</v>
      </c>
      <c r="N596" s="427" t="s">
        <v>282</v>
      </c>
    </row>
    <row r="597" spans="2:14" ht="12.75">
      <c r="B597" s="415" t="str">
        <f>IF(PPNE2.1!$G597="","",CONCATENATE(PPNE2.1!$C597,".",PPNE2.1!$D597,".",PPNE2.1!$E597,".",PPNE2.1!$F597))</f>
        <v/>
      </c>
      <c r="C597" s="415" t="str">
        <f>IF(PPNE2.1!$G597="","",'[3]Formulario PPGR1'!#REF!)</f>
        <v/>
      </c>
      <c r="D597" s="415"/>
      <c r="E597" s="415"/>
      <c r="F597" s="415" t="str">
        <f>IF(PPNE2.1!$G597="","",'[3]Formulario PPGR1'!#REF!)</f>
        <v/>
      </c>
      <c r="G597" s="416"/>
      <c r="H597" s="417" t="s">
        <v>1483</v>
      </c>
      <c r="I597" s="441" t="s">
        <v>917</v>
      </c>
      <c r="J597" s="438">
        <v>5</v>
      </c>
      <c r="K597" s="433">
        <v>130</v>
      </c>
      <c r="L597" s="433">
        <v>650</v>
      </c>
      <c r="M597" s="418" t="s">
        <v>1486</v>
      </c>
      <c r="N597" s="427" t="s">
        <v>282</v>
      </c>
    </row>
    <row r="598" spans="2:14" ht="12.75">
      <c r="B598" s="14" t="e">
        <f>IF(PPNE2.1!$G598="","",CONCATENATE(PPNE2.1!$C598,".",PPNE2.1!$D598,".",PPNE2.1!$E598,".",PPNE2.1!$F598))</f>
        <v>#REF!</v>
      </c>
      <c r="C598" s="14" t="e">
        <f>IF(PPNE2.1!$G598="","",'[3]Formulario PPGR1'!#REF!)</f>
        <v>#REF!</v>
      </c>
      <c r="D598" s="14" t="e">
        <f>IF(PPNE2.1!$G598="","",'[3]Formulario PPGR1'!#REF!)</f>
        <v>#REF!</v>
      </c>
      <c r="E598" s="14" t="e">
        <f>IF(PPNE2.1!$G598="","",'[3]Formulario PPGR1'!#REF!)</f>
        <v>#REF!</v>
      </c>
      <c r="F598" s="14" t="e">
        <f>IF(PPNE2.1!$G598="","",'[3]Formulario PPGR1'!#REF!)</f>
        <v>#REF!</v>
      </c>
      <c r="G598" s="264" t="s">
        <v>1413</v>
      </c>
      <c r="H598" s="265" t="s">
        <v>1474</v>
      </c>
      <c r="I598" s="426" t="s">
        <v>917</v>
      </c>
      <c r="J598" s="437">
        <v>1</v>
      </c>
      <c r="K598" s="432">
        <v>60000</v>
      </c>
      <c r="L598" s="432">
        <v>60000</v>
      </c>
      <c r="M598" s="266" t="s">
        <v>444</v>
      </c>
      <c r="N598" s="426" t="s">
        <v>33</v>
      </c>
    </row>
    <row r="599" spans="2:14" ht="12.75">
      <c r="B599" s="415" t="str">
        <f>IF(PPNE2.1!$G599="","",CONCATENATE(PPNE2.1!$C599,".",PPNE2.1!$D599,".",PPNE2.1!$E599,".",PPNE2.1!$F599))</f>
        <v/>
      </c>
      <c r="C599" s="415" t="str">
        <f>IF(PPNE2.1!$G599="","",'[3]Formulario PPGR1'!#REF!)</f>
        <v/>
      </c>
      <c r="D599" s="415"/>
      <c r="E599" s="415"/>
      <c r="F599" s="415" t="str">
        <f>IF(PPNE2.1!$G599="","",'[3]Formulario PPGR1'!#REF!)</f>
        <v/>
      </c>
      <c r="G599" s="416"/>
      <c r="H599" s="417" t="s">
        <v>1475</v>
      </c>
      <c r="I599" s="441" t="s">
        <v>917</v>
      </c>
      <c r="J599" s="438">
        <v>1</v>
      </c>
      <c r="K599" s="433">
        <v>16000</v>
      </c>
      <c r="L599" s="433">
        <v>16000</v>
      </c>
      <c r="M599" s="418" t="s">
        <v>444</v>
      </c>
      <c r="N599" s="427" t="s">
        <v>33</v>
      </c>
    </row>
    <row r="600" spans="2:14" ht="12.75">
      <c r="B600" s="415" t="str">
        <f>IF(PPNE2.1!$G600="","",CONCATENATE(PPNE2.1!$C600,".",PPNE2.1!$D600,".",PPNE2.1!$E600,".",PPNE2.1!$F600))</f>
        <v/>
      </c>
      <c r="C600" s="415" t="str">
        <f>IF(PPNE2.1!$G600="","",'[3]Formulario PPGR1'!#REF!)</f>
        <v/>
      </c>
      <c r="D600" s="415"/>
      <c r="E600" s="415"/>
      <c r="F600" s="415" t="str">
        <f>IF(PPNE2.1!$G600="","",'[3]Formulario PPGR1'!#REF!)</f>
        <v/>
      </c>
      <c r="G600" s="416"/>
      <c r="H600" s="417" t="s">
        <v>1476</v>
      </c>
      <c r="I600" s="441" t="s">
        <v>1484</v>
      </c>
      <c r="J600" s="438">
        <v>1</v>
      </c>
      <c r="K600" s="433">
        <v>200</v>
      </c>
      <c r="L600" s="433">
        <v>200</v>
      </c>
      <c r="M600" s="418" t="s">
        <v>1486</v>
      </c>
      <c r="N600" s="427" t="s">
        <v>282</v>
      </c>
    </row>
    <row r="601" spans="2:14" ht="12.75">
      <c r="B601" s="415" t="str">
        <f>IF(PPNE2.1!$G601="","",CONCATENATE(PPNE2.1!$C601,".",PPNE2.1!$D601,".",PPNE2.1!$E601,".",PPNE2.1!$F601))</f>
        <v/>
      </c>
      <c r="C601" s="415" t="str">
        <f>IF(PPNE2.1!$G601="","",'[3]Formulario PPGR1'!#REF!)</f>
        <v/>
      </c>
      <c r="D601" s="415"/>
      <c r="E601" s="415"/>
      <c r="F601" s="415" t="str">
        <f>IF(PPNE2.1!$G601="","",'[3]Formulario PPGR1'!#REF!)</f>
        <v/>
      </c>
      <c r="G601" s="416"/>
      <c r="H601" s="417" t="s">
        <v>1477</v>
      </c>
      <c r="I601" s="441" t="s">
        <v>917</v>
      </c>
      <c r="J601" s="438">
        <v>1</v>
      </c>
      <c r="K601" s="433">
        <v>180</v>
      </c>
      <c r="L601" s="433">
        <v>180</v>
      </c>
      <c r="M601" s="418" t="s">
        <v>1486</v>
      </c>
      <c r="N601" s="427" t="s">
        <v>33</v>
      </c>
    </row>
    <row r="602" spans="2:14" ht="12.75">
      <c r="B602" s="415" t="str">
        <f>IF(PPNE2.1!$G602="","",CONCATENATE(PPNE2.1!$C602,".",PPNE2.1!$D602,".",PPNE2.1!$E602,".",PPNE2.1!$F602))</f>
        <v/>
      </c>
      <c r="C602" s="415" t="str">
        <f>IF(PPNE2.1!$G602="","",'[3]Formulario PPGR1'!#REF!)</f>
        <v/>
      </c>
      <c r="D602" s="415"/>
      <c r="E602" s="415"/>
      <c r="F602" s="415" t="str">
        <f>IF(PPNE2.1!$G602="","",'[3]Formulario PPGR1'!#REF!)</f>
        <v/>
      </c>
      <c r="G602" s="416"/>
      <c r="H602" s="417" t="s">
        <v>1478</v>
      </c>
      <c r="I602" s="441" t="s">
        <v>1485</v>
      </c>
      <c r="J602" s="438">
        <v>1</v>
      </c>
      <c r="K602" s="433">
        <v>12.05</v>
      </c>
      <c r="L602" s="433">
        <v>12.05</v>
      </c>
      <c r="M602" s="418" t="s">
        <v>1486</v>
      </c>
      <c r="N602" s="427" t="s">
        <v>33</v>
      </c>
    </row>
    <row r="603" spans="2:14" ht="12.75">
      <c r="B603" s="415" t="str">
        <f>IF(PPNE2.1!$G603="","",CONCATENATE(PPNE2.1!$C603,".",PPNE2.1!$D603,".",PPNE2.1!$E603,".",PPNE2.1!$F603))</f>
        <v/>
      </c>
      <c r="C603" s="415" t="str">
        <f>IF(PPNE2.1!$G603="","",'[3]Formulario PPGR1'!#REF!)</f>
        <v/>
      </c>
      <c r="D603" s="415"/>
      <c r="E603" s="415"/>
      <c r="F603" s="415" t="str">
        <f>IF(PPNE2.1!$G603="","",'[3]Formulario PPGR1'!#REF!)</f>
        <v/>
      </c>
      <c r="G603" s="416"/>
      <c r="H603" s="417" t="s">
        <v>1479</v>
      </c>
      <c r="I603" s="441" t="s">
        <v>917</v>
      </c>
      <c r="J603" s="438">
        <v>1</v>
      </c>
      <c r="K603" s="433">
        <v>0</v>
      </c>
      <c r="L603" s="433">
        <v>0</v>
      </c>
      <c r="M603" s="418"/>
      <c r="N603" s="427"/>
    </row>
    <row r="604" spans="2:14" ht="12.75">
      <c r="B604" s="415" t="str">
        <f>IF(PPNE2.1!$G604="","",CONCATENATE(PPNE2.1!$C604,".",PPNE2.1!$D604,".",PPNE2.1!$E604,".",PPNE2.1!$F604))</f>
        <v/>
      </c>
      <c r="C604" s="415" t="str">
        <f>IF(PPNE2.1!$G604="","",'[3]Formulario PPGR1'!#REF!)</f>
        <v/>
      </c>
      <c r="D604" s="415"/>
      <c r="E604" s="415"/>
      <c r="F604" s="415" t="str">
        <f>IF(PPNE2.1!$G604="","",'[3]Formulario PPGR1'!#REF!)</f>
        <v/>
      </c>
      <c r="G604" s="416"/>
      <c r="H604" s="417" t="s">
        <v>1480</v>
      </c>
      <c r="I604" s="441" t="s">
        <v>917</v>
      </c>
      <c r="J604" s="438">
        <v>1</v>
      </c>
      <c r="K604" s="433">
        <v>4500</v>
      </c>
      <c r="L604" s="433">
        <v>4500</v>
      </c>
      <c r="M604" s="418" t="s">
        <v>1487</v>
      </c>
      <c r="N604" s="427" t="s">
        <v>282</v>
      </c>
    </row>
    <row r="605" spans="2:14" ht="12.75">
      <c r="B605" s="415" t="str">
        <f>IF(PPNE2.1!$G605="","",CONCATENATE(PPNE2.1!$C605,".",PPNE2.1!$D605,".",PPNE2.1!$E605,".",PPNE2.1!$F605))</f>
        <v/>
      </c>
      <c r="C605" s="415" t="str">
        <f>IF(PPNE2.1!$G605="","",'[3]Formulario PPGR1'!#REF!)</f>
        <v/>
      </c>
      <c r="D605" s="415"/>
      <c r="E605" s="415"/>
      <c r="F605" s="415" t="str">
        <f>IF(PPNE2.1!$G605="","",'[3]Formulario PPGR1'!#REF!)</f>
        <v/>
      </c>
      <c r="G605" s="416"/>
      <c r="H605" s="417" t="s">
        <v>1481</v>
      </c>
      <c r="I605" s="441" t="s">
        <v>917</v>
      </c>
      <c r="J605" s="438">
        <v>1</v>
      </c>
      <c r="K605" s="433">
        <v>290</v>
      </c>
      <c r="L605" s="433">
        <v>290</v>
      </c>
      <c r="M605" s="418" t="s">
        <v>1486</v>
      </c>
      <c r="N605" s="427" t="s">
        <v>282</v>
      </c>
    </row>
    <row r="606" spans="2:14" ht="12.75">
      <c r="B606" s="415" t="str">
        <f>IF(PPNE2.1!$G606="","",CONCATENATE(PPNE2.1!$C606,".",PPNE2.1!$D606,".",PPNE2.1!$E606,".",PPNE2.1!$F606))</f>
        <v/>
      </c>
      <c r="C606" s="415" t="str">
        <f>IF(PPNE2.1!$G606="","",'[3]Formulario PPGR1'!#REF!)</f>
        <v/>
      </c>
      <c r="D606" s="415"/>
      <c r="E606" s="415"/>
      <c r="F606" s="415" t="str">
        <f>IF(PPNE2.1!$G606="","",'[3]Formulario PPGR1'!#REF!)</f>
        <v/>
      </c>
      <c r="G606" s="416"/>
      <c r="H606" s="417" t="s">
        <v>1482</v>
      </c>
      <c r="I606" s="441" t="s">
        <v>917</v>
      </c>
      <c r="J606" s="438">
        <v>1</v>
      </c>
      <c r="K606" s="433">
        <v>1400</v>
      </c>
      <c r="L606" s="433">
        <v>1400</v>
      </c>
      <c r="M606" s="418" t="s">
        <v>1486</v>
      </c>
      <c r="N606" s="427" t="s">
        <v>282</v>
      </c>
    </row>
    <row r="607" spans="2:14" ht="12.75">
      <c r="B607" s="415" t="str">
        <f>IF(PPNE2.1!$G607="","",CONCATENATE(PPNE2.1!$C607,".",PPNE2.1!$D607,".",PPNE2.1!$E607,".",PPNE2.1!$F607))</f>
        <v/>
      </c>
      <c r="C607" s="415" t="str">
        <f>IF(PPNE2.1!$G607="","",'[3]Formulario PPGR1'!#REF!)</f>
        <v/>
      </c>
      <c r="D607" s="415"/>
      <c r="E607" s="415"/>
      <c r="F607" s="415" t="str">
        <f>IF(PPNE2.1!$G607="","",'[3]Formulario PPGR1'!#REF!)</f>
        <v/>
      </c>
      <c r="G607" s="416"/>
      <c r="H607" s="417" t="s">
        <v>1483</v>
      </c>
      <c r="I607" s="441" t="s">
        <v>917</v>
      </c>
      <c r="J607" s="438">
        <v>5</v>
      </c>
      <c r="K607" s="433">
        <v>130</v>
      </c>
      <c r="L607" s="433">
        <v>650</v>
      </c>
      <c r="M607" s="418" t="s">
        <v>1486</v>
      </c>
      <c r="N607" s="427" t="s">
        <v>282</v>
      </c>
    </row>
    <row r="608" spans="2:14" ht="12.75">
      <c r="B608" s="14" t="e">
        <f>IF(PPNE2.1!$G608="","",CONCATENATE(PPNE2.1!$C608,".",PPNE2.1!$D608,".",PPNE2.1!$E608,".",PPNE2.1!$F608))</f>
        <v>#REF!</v>
      </c>
      <c r="C608" s="14" t="e">
        <f>IF(PPNE2.1!$G608="","",'[3]Formulario PPGR1'!#REF!)</f>
        <v>#REF!</v>
      </c>
      <c r="D608" s="14" t="e">
        <f>IF(PPNE2.1!$G608="","",'[3]Formulario PPGR1'!#REF!)</f>
        <v>#REF!</v>
      </c>
      <c r="E608" s="14" t="e">
        <f>IF(PPNE2.1!$G608="","",'[3]Formulario PPGR1'!#REF!)</f>
        <v>#REF!</v>
      </c>
      <c r="F608" s="14" t="e">
        <f>IF(PPNE2.1!$G608="","",'[3]Formulario PPGR1'!#REF!)</f>
        <v>#REF!</v>
      </c>
      <c r="G608" s="264" t="s">
        <v>1414</v>
      </c>
      <c r="H608" s="265" t="s">
        <v>1474</v>
      </c>
      <c r="I608" s="426" t="s">
        <v>917</v>
      </c>
      <c r="J608" s="437">
        <v>1</v>
      </c>
      <c r="K608" s="432">
        <v>60000</v>
      </c>
      <c r="L608" s="432">
        <v>60000</v>
      </c>
      <c r="M608" s="266" t="s">
        <v>444</v>
      </c>
      <c r="N608" s="426" t="s">
        <v>33</v>
      </c>
    </row>
    <row r="609" spans="2:14" ht="12.75">
      <c r="B609" s="415" t="str">
        <f>IF(PPNE2.1!$G609="","",CONCATENATE(PPNE2.1!$C609,".",PPNE2.1!$D609,".",PPNE2.1!$E609,".",PPNE2.1!$F609))</f>
        <v/>
      </c>
      <c r="C609" s="415" t="str">
        <f>IF(PPNE2.1!$G609="","",'[3]Formulario PPGR1'!#REF!)</f>
        <v/>
      </c>
      <c r="D609" s="415"/>
      <c r="E609" s="415"/>
      <c r="F609" s="415" t="str">
        <f>IF(PPNE2.1!$G609="","",'[3]Formulario PPGR1'!#REF!)</f>
        <v/>
      </c>
      <c r="G609" s="416"/>
      <c r="H609" s="417" t="s">
        <v>1475</v>
      </c>
      <c r="I609" s="441" t="s">
        <v>917</v>
      </c>
      <c r="J609" s="438">
        <v>1</v>
      </c>
      <c r="K609" s="433">
        <v>16000</v>
      </c>
      <c r="L609" s="433">
        <v>16000</v>
      </c>
      <c r="M609" s="418" t="s">
        <v>444</v>
      </c>
      <c r="N609" s="427" t="s">
        <v>33</v>
      </c>
    </row>
    <row r="610" spans="2:14" ht="12.75">
      <c r="B610" s="415" t="str">
        <f>IF(PPNE2.1!$G610="","",CONCATENATE(PPNE2.1!$C610,".",PPNE2.1!$D610,".",PPNE2.1!$E610,".",PPNE2.1!$F610))</f>
        <v/>
      </c>
      <c r="C610" s="415" t="str">
        <f>IF(PPNE2.1!$G610="","",'[3]Formulario PPGR1'!#REF!)</f>
        <v/>
      </c>
      <c r="D610" s="415"/>
      <c r="E610" s="415"/>
      <c r="F610" s="415" t="str">
        <f>IF(PPNE2.1!$G610="","",'[3]Formulario PPGR1'!#REF!)</f>
        <v/>
      </c>
      <c r="G610" s="416"/>
      <c r="H610" s="417" t="s">
        <v>1476</v>
      </c>
      <c r="I610" s="441" t="s">
        <v>1484</v>
      </c>
      <c r="J610" s="438">
        <v>1</v>
      </c>
      <c r="K610" s="433">
        <v>200</v>
      </c>
      <c r="L610" s="433">
        <v>200</v>
      </c>
      <c r="M610" s="418" t="s">
        <v>1486</v>
      </c>
      <c r="N610" s="427" t="s">
        <v>282</v>
      </c>
    </row>
    <row r="611" spans="2:14" ht="12.75">
      <c r="B611" s="415" t="str">
        <f>IF(PPNE2.1!$G611="","",CONCATENATE(PPNE2.1!$C611,".",PPNE2.1!$D611,".",PPNE2.1!$E611,".",PPNE2.1!$F611))</f>
        <v/>
      </c>
      <c r="C611" s="415" t="str">
        <f>IF(PPNE2.1!$G611="","",'[3]Formulario PPGR1'!#REF!)</f>
        <v/>
      </c>
      <c r="D611" s="415"/>
      <c r="E611" s="415"/>
      <c r="F611" s="415" t="str">
        <f>IF(PPNE2.1!$G611="","",'[3]Formulario PPGR1'!#REF!)</f>
        <v/>
      </c>
      <c r="G611" s="416"/>
      <c r="H611" s="417" t="s">
        <v>1477</v>
      </c>
      <c r="I611" s="441" t="s">
        <v>917</v>
      </c>
      <c r="J611" s="438">
        <v>1</v>
      </c>
      <c r="K611" s="433">
        <v>180</v>
      </c>
      <c r="L611" s="433">
        <v>180</v>
      </c>
      <c r="M611" s="418" t="s">
        <v>1486</v>
      </c>
      <c r="N611" s="427" t="s">
        <v>33</v>
      </c>
    </row>
    <row r="612" spans="2:14" ht="12.75">
      <c r="B612" s="415" t="str">
        <f>IF(PPNE2.1!$G612="","",CONCATENATE(PPNE2.1!$C612,".",PPNE2.1!$D612,".",PPNE2.1!$E612,".",PPNE2.1!$F612))</f>
        <v/>
      </c>
      <c r="C612" s="415" t="str">
        <f>IF(PPNE2.1!$G612="","",'[3]Formulario PPGR1'!#REF!)</f>
        <v/>
      </c>
      <c r="D612" s="415"/>
      <c r="E612" s="415"/>
      <c r="F612" s="415" t="str">
        <f>IF(PPNE2.1!$G612="","",'[3]Formulario PPGR1'!#REF!)</f>
        <v/>
      </c>
      <c r="G612" s="416"/>
      <c r="H612" s="417" t="s">
        <v>1478</v>
      </c>
      <c r="I612" s="441" t="s">
        <v>1485</v>
      </c>
      <c r="J612" s="438">
        <v>1</v>
      </c>
      <c r="K612" s="433">
        <v>12.05</v>
      </c>
      <c r="L612" s="433">
        <v>12.05</v>
      </c>
      <c r="M612" s="418" t="s">
        <v>1486</v>
      </c>
      <c r="N612" s="427" t="s">
        <v>33</v>
      </c>
    </row>
    <row r="613" spans="2:14" ht="12.75">
      <c r="B613" s="415" t="str">
        <f>IF(PPNE2.1!$G613="","",CONCATENATE(PPNE2.1!$C613,".",PPNE2.1!$D613,".",PPNE2.1!$E613,".",PPNE2.1!$F613))</f>
        <v/>
      </c>
      <c r="C613" s="415" t="str">
        <f>IF(PPNE2.1!$G613="","",'[3]Formulario PPGR1'!#REF!)</f>
        <v/>
      </c>
      <c r="D613" s="415"/>
      <c r="E613" s="415"/>
      <c r="F613" s="415" t="str">
        <f>IF(PPNE2.1!$G613="","",'[3]Formulario PPGR1'!#REF!)</f>
        <v/>
      </c>
      <c r="G613" s="416"/>
      <c r="H613" s="417" t="s">
        <v>1479</v>
      </c>
      <c r="I613" s="441" t="s">
        <v>917</v>
      </c>
      <c r="J613" s="438">
        <v>1</v>
      </c>
      <c r="K613" s="433">
        <v>0</v>
      </c>
      <c r="L613" s="433">
        <v>0</v>
      </c>
      <c r="M613" s="418"/>
      <c r="N613" s="427"/>
    </row>
    <row r="614" spans="2:14" ht="12.75">
      <c r="B614" s="415" t="str">
        <f>IF(PPNE2.1!$G614="","",CONCATENATE(PPNE2.1!$C614,".",PPNE2.1!$D614,".",PPNE2.1!$E614,".",PPNE2.1!$F614))</f>
        <v/>
      </c>
      <c r="C614" s="415" t="str">
        <f>IF(PPNE2.1!$G614="","",'[3]Formulario PPGR1'!#REF!)</f>
        <v/>
      </c>
      <c r="D614" s="415"/>
      <c r="E614" s="415"/>
      <c r="F614" s="415" t="str">
        <f>IF(PPNE2.1!$G614="","",'[3]Formulario PPGR1'!#REF!)</f>
        <v/>
      </c>
      <c r="G614" s="416"/>
      <c r="H614" s="417" t="s">
        <v>1480</v>
      </c>
      <c r="I614" s="441" t="s">
        <v>917</v>
      </c>
      <c r="J614" s="438">
        <v>1</v>
      </c>
      <c r="K614" s="433">
        <v>4500</v>
      </c>
      <c r="L614" s="433">
        <v>4500</v>
      </c>
      <c r="M614" s="418" t="s">
        <v>1487</v>
      </c>
      <c r="N614" s="427" t="s">
        <v>282</v>
      </c>
    </row>
    <row r="615" spans="2:14" ht="12.75">
      <c r="B615" s="415" t="str">
        <f>IF(PPNE2.1!$G615="","",CONCATENATE(PPNE2.1!$C615,".",PPNE2.1!$D615,".",PPNE2.1!$E615,".",PPNE2.1!$F615))</f>
        <v/>
      </c>
      <c r="C615" s="415" t="str">
        <f>IF(PPNE2.1!$G615="","",'[3]Formulario PPGR1'!#REF!)</f>
        <v/>
      </c>
      <c r="D615" s="415"/>
      <c r="E615" s="415"/>
      <c r="F615" s="415" t="str">
        <f>IF(PPNE2.1!$G615="","",'[3]Formulario PPGR1'!#REF!)</f>
        <v/>
      </c>
      <c r="G615" s="416"/>
      <c r="H615" s="417" t="s">
        <v>1481</v>
      </c>
      <c r="I615" s="441" t="s">
        <v>917</v>
      </c>
      <c r="J615" s="438">
        <v>1</v>
      </c>
      <c r="K615" s="433">
        <v>290</v>
      </c>
      <c r="L615" s="433">
        <v>290</v>
      </c>
      <c r="M615" s="418" t="s">
        <v>1486</v>
      </c>
      <c r="N615" s="427" t="s">
        <v>282</v>
      </c>
    </row>
    <row r="616" spans="2:14" ht="12.75">
      <c r="B616" s="415" t="str">
        <f>IF(PPNE2.1!$G616="","",CONCATENATE(PPNE2.1!$C616,".",PPNE2.1!$D616,".",PPNE2.1!$E616,".",PPNE2.1!$F616))</f>
        <v/>
      </c>
      <c r="C616" s="415" t="str">
        <f>IF(PPNE2.1!$G616="","",'[3]Formulario PPGR1'!#REF!)</f>
        <v/>
      </c>
      <c r="D616" s="415"/>
      <c r="E616" s="415"/>
      <c r="F616" s="415" t="str">
        <f>IF(PPNE2.1!$G616="","",'[3]Formulario PPGR1'!#REF!)</f>
        <v/>
      </c>
      <c r="G616" s="416"/>
      <c r="H616" s="417" t="s">
        <v>1482</v>
      </c>
      <c r="I616" s="441" t="s">
        <v>917</v>
      </c>
      <c r="J616" s="438">
        <v>1</v>
      </c>
      <c r="K616" s="433">
        <v>1400</v>
      </c>
      <c r="L616" s="433">
        <v>1400</v>
      </c>
      <c r="M616" s="418" t="s">
        <v>1486</v>
      </c>
      <c r="N616" s="427" t="s">
        <v>282</v>
      </c>
    </row>
    <row r="617" spans="2:14" ht="12.75">
      <c r="B617" s="415" t="str">
        <f>IF(PPNE2.1!$G617="","",CONCATENATE(PPNE2.1!$C617,".",PPNE2.1!$D617,".",PPNE2.1!$E617,".",PPNE2.1!$F617))</f>
        <v/>
      </c>
      <c r="C617" s="415" t="str">
        <f>IF(PPNE2.1!$G617="","",'[3]Formulario PPGR1'!#REF!)</f>
        <v/>
      </c>
      <c r="D617" s="415"/>
      <c r="E617" s="415"/>
      <c r="F617" s="415" t="str">
        <f>IF(PPNE2.1!$G617="","",'[3]Formulario PPGR1'!#REF!)</f>
        <v/>
      </c>
      <c r="G617" s="416"/>
      <c r="H617" s="417" t="s">
        <v>1483</v>
      </c>
      <c r="I617" s="441" t="s">
        <v>917</v>
      </c>
      <c r="J617" s="438">
        <v>5</v>
      </c>
      <c r="K617" s="433">
        <v>130</v>
      </c>
      <c r="L617" s="433">
        <v>650</v>
      </c>
      <c r="M617" s="418" t="s">
        <v>1486</v>
      </c>
      <c r="N617" s="427" t="s">
        <v>282</v>
      </c>
    </row>
    <row r="618" spans="2:14" ht="12.75">
      <c r="B618" s="14" t="e">
        <f>IF(PPNE2.1!$G618="","",CONCATENATE(PPNE2.1!$C618,".",PPNE2.1!$D618,".",PPNE2.1!$E618,".",PPNE2.1!$F618))</f>
        <v>#REF!</v>
      </c>
      <c r="C618" s="14" t="e">
        <f>IF(PPNE2.1!$G618="","",'[3]Formulario PPGR1'!#REF!)</f>
        <v>#REF!</v>
      </c>
      <c r="D618" s="14" t="e">
        <f>IF(PPNE2.1!$G618="","",'[3]Formulario PPGR1'!#REF!)</f>
        <v>#REF!</v>
      </c>
      <c r="E618" s="14" t="e">
        <f>IF(PPNE2.1!$G618="","",'[3]Formulario PPGR1'!#REF!)</f>
        <v>#REF!</v>
      </c>
      <c r="F618" s="14" t="e">
        <f>IF(PPNE2.1!$G618="","",'[3]Formulario PPGR1'!#REF!)</f>
        <v>#REF!</v>
      </c>
      <c r="G618" s="264" t="s">
        <v>1180</v>
      </c>
      <c r="H618" s="265" t="s">
        <v>1474</v>
      </c>
      <c r="I618" s="426" t="s">
        <v>917</v>
      </c>
      <c r="J618" s="437">
        <v>1</v>
      </c>
      <c r="K618" s="432">
        <v>60000</v>
      </c>
      <c r="L618" s="432">
        <v>60000</v>
      </c>
      <c r="M618" s="266" t="s">
        <v>444</v>
      </c>
      <c r="N618" s="426" t="s">
        <v>33</v>
      </c>
    </row>
    <row r="619" spans="2:14" ht="12.75">
      <c r="B619" s="415" t="str">
        <f>IF(PPNE2.1!$G619="","",CONCATENATE(PPNE2.1!$C619,".",PPNE2.1!$D619,".",PPNE2.1!$E619,".",PPNE2.1!$F619))</f>
        <v/>
      </c>
      <c r="C619" s="415" t="str">
        <f>IF(PPNE2.1!$G619="","",'[3]Formulario PPGR1'!#REF!)</f>
        <v/>
      </c>
      <c r="D619" s="415"/>
      <c r="E619" s="415"/>
      <c r="F619" s="415" t="str">
        <f>IF(PPNE2.1!$G619="","",'[3]Formulario PPGR1'!#REF!)</f>
        <v/>
      </c>
      <c r="G619" s="416"/>
      <c r="H619" s="417" t="s">
        <v>1475</v>
      </c>
      <c r="I619" s="441" t="s">
        <v>917</v>
      </c>
      <c r="J619" s="438">
        <v>1</v>
      </c>
      <c r="K619" s="433">
        <v>16000</v>
      </c>
      <c r="L619" s="433">
        <v>16000</v>
      </c>
      <c r="M619" s="418" t="s">
        <v>444</v>
      </c>
      <c r="N619" s="427" t="s">
        <v>33</v>
      </c>
    </row>
    <row r="620" spans="2:14" ht="12.75">
      <c r="B620" s="415" t="str">
        <f>IF(PPNE2.1!$G620="","",CONCATENATE(PPNE2.1!$C620,".",PPNE2.1!$D620,".",PPNE2.1!$E620,".",PPNE2.1!$F620))</f>
        <v/>
      </c>
      <c r="C620" s="415" t="str">
        <f>IF(PPNE2.1!$G620="","",'[3]Formulario PPGR1'!#REF!)</f>
        <v/>
      </c>
      <c r="D620" s="415"/>
      <c r="E620" s="415"/>
      <c r="F620" s="415" t="str">
        <f>IF(PPNE2.1!$G620="","",'[3]Formulario PPGR1'!#REF!)</f>
        <v/>
      </c>
      <c r="G620" s="416"/>
      <c r="H620" s="417" t="s">
        <v>1476</v>
      </c>
      <c r="I620" s="441" t="s">
        <v>1484</v>
      </c>
      <c r="J620" s="438">
        <v>1</v>
      </c>
      <c r="K620" s="433">
        <v>200</v>
      </c>
      <c r="L620" s="433">
        <v>200</v>
      </c>
      <c r="M620" s="418" t="s">
        <v>1486</v>
      </c>
      <c r="N620" s="427" t="s">
        <v>282</v>
      </c>
    </row>
    <row r="621" spans="2:14" ht="12.75">
      <c r="B621" s="415" t="str">
        <f>IF(PPNE2.1!$G621="","",CONCATENATE(PPNE2.1!$C621,".",PPNE2.1!$D621,".",PPNE2.1!$E621,".",PPNE2.1!$F621))</f>
        <v/>
      </c>
      <c r="C621" s="415" t="str">
        <f>IF(PPNE2.1!$G621="","",'[3]Formulario PPGR1'!#REF!)</f>
        <v/>
      </c>
      <c r="D621" s="415"/>
      <c r="E621" s="415"/>
      <c r="F621" s="415" t="str">
        <f>IF(PPNE2.1!$G621="","",'[3]Formulario PPGR1'!#REF!)</f>
        <v/>
      </c>
      <c r="G621" s="416"/>
      <c r="H621" s="417" t="s">
        <v>1477</v>
      </c>
      <c r="I621" s="441" t="s">
        <v>917</v>
      </c>
      <c r="J621" s="438">
        <v>1</v>
      </c>
      <c r="K621" s="433">
        <v>180</v>
      </c>
      <c r="L621" s="433">
        <v>180</v>
      </c>
      <c r="M621" s="418" t="s">
        <v>1486</v>
      </c>
      <c r="N621" s="427" t="s">
        <v>33</v>
      </c>
    </row>
    <row r="622" spans="2:14" ht="12.75">
      <c r="B622" s="415" t="str">
        <f>IF(PPNE2.1!$G622="","",CONCATENATE(PPNE2.1!$C622,".",PPNE2.1!$D622,".",PPNE2.1!$E622,".",PPNE2.1!$F622))</f>
        <v/>
      </c>
      <c r="C622" s="415" t="str">
        <f>IF(PPNE2.1!$G622="","",'[3]Formulario PPGR1'!#REF!)</f>
        <v/>
      </c>
      <c r="D622" s="415"/>
      <c r="E622" s="415"/>
      <c r="F622" s="415" t="str">
        <f>IF(PPNE2.1!$G622="","",'[3]Formulario PPGR1'!#REF!)</f>
        <v/>
      </c>
      <c r="G622" s="416"/>
      <c r="H622" s="417" t="s">
        <v>1478</v>
      </c>
      <c r="I622" s="441" t="s">
        <v>1485</v>
      </c>
      <c r="J622" s="438">
        <v>1</v>
      </c>
      <c r="K622" s="433">
        <v>12.05</v>
      </c>
      <c r="L622" s="433">
        <v>12.05</v>
      </c>
      <c r="M622" s="418" t="s">
        <v>1486</v>
      </c>
      <c r="N622" s="427" t="s">
        <v>33</v>
      </c>
    </row>
    <row r="623" spans="2:14" ht="12.75">
      <c r="B623" s="415" t="str">
        <f>IF(PPNE2.1!$G623="","",CONCATENATE(PPNE2.1!$C623,".",PPNE2.1!$D623,".",PPNE2.1!$E623,".",PPNE2.1!$F623))</f>
        <v/>
      </c>
      <c r="C623" s="415" t="str">
        <f>IF(PPNE2.1!$G623="","",'[3]Formulario PPGR1'!#REF!)</f>
        <v/>
      </c>
      <c r="D623" s="415"/>
      <c r="E623" s="415"/>
      <c r="F623" s="415" t="str">
        <f>IF(PPNE2.1!$G623="","",'[3]Formulario PPGR1'!#REF!)</f>
        <v/>
      </c>
      <c r="G623" s="416"/>
      <c r="H623" s="417" t="s">
        <v>1479</v>
      </c>
      <c r="I623" s="441" t="s">
        <v>917</v>
      </c>
      <c r="J623" s="438">
        <v>1</v>
      </c>
      <c r="K623" s="433">
        <v>0</v>
      </c>
      <c r="L623" s="433">
        <v>0</v>
      </c>
      <c r="M623" s="418"/>
      <c r="N623" s="427"/>
    </row>
    <row r="624" spans="2:14" ht="12.75">
      <c r="B624" s="415" t="str">
        <f>IF(PPNE2.1!$G624="","",CONCATENATE(PPNE2.1!$C624,".",PPNE2.1!$D624,".",PPNE2.1!$E624,".",PPNE2.1!$F624))</f>
        <v/>
      </c>
      <c r="C624" s="415" t="str">
        <f>IF(PPNE2.1!$G624="","",'[3]Formulario PPGR1'!#REF!)</f>
        <v/>
      </c>
      <c r="D624" s="415"/>
      <c r="E624" s="415"/>
      <c r="F624" s="415" t="str">
        <f>IF(PPNE2.1!$G624="","",'[3]Formulario PPGR1'!#REF!)</f>
        <v/>
      </c>
      <c r="G624" s="416"/>
      <c r="H624" s="417" t="s">
        <v>1480</v>
      </c>
      <c r="I624" s="441" t="s">
        <v>917</v>
      </c>
      <c r="J624" s="438">
        <v>1</v>
      </c>
      <c r="K624" s="433">
        <v>4500</v>
      </c>
      <c r="L624" s="433">
        <v>4500</v>
      </c>
      <c r="M624" s="418" t="s">
        <v>1487</v>
      </c>
      <c r="N624" s="427" t="s">
        <v>282</v>
      </c>
    </row>
    <row r="625" spans="2:14" ht="12.75">
      <c r="B625" s="415" t="str">
        <f>IF(PPNE2.1!$G625="","",CONCATENATE(PPNE2.1!$C625,".",PPNE2.1!$D625,".",PPNE2.1!$E625,".",PPNE2.1!$F625))</f>
        <v/>
      </c>
      <c r="C625" s="415" t="str">
        <f>IF(PPNE2.1!$G625="","",'[3]Formulario PPGR1'!#REF!)</f>
        <v/>
      </c>
      <c r="D625" s="415"/>
      <c r="E625" s="415"/>
      <c r="F625" s="415" t="str">
        <f>IF(PPNE2.1!$G625="","",'[3]Formulario PPGR1'!#REF!)</f>
        <v/>
      </c>
      <c r="G625" s="416"/>
      <c r="H625" s="417" t="s">
        <v>1481</v>
      </c>
      <c r="I625" s="441" t="s">
        <v>917</v>
      </c>
      <c r="J625" s="438">
        <v>1</v>
      </c>
      <c r="K625" s="433">
        <v>290</v>
      </c>
      <c r="L625" s="433">
        <v>290</v>
      </c>
      <c r="M625" s="418" t="s">
        <v>1486</v>
      </c>
      <c r="N625" s="427" t="s">
        <v>282</v>
      </c>
    </row>
    <row r="626" spans="2:14" ht="12.75">
      <c r="B626" s="415" t="str">
        <f>IF(PPNE2.1!$G626="","",CONCATENATE(PPNE2.1!$C626,".",PPNE2.1!$D626,".",PPNE2.1!$E626,".",PPNE2.1!$F626))</f>
        <v/>
      </c>
      <c r="C626" s="415" t="str">
        <f>IF(PPNE2.1!$G626="","",'[3]Formulario PPGR1'!#REF!)</f>
        <v/>
      </c>
      <c r="D626" s="415"/>
      <c r="E626" s="415"/>
      <c r="F626" s="415" t="str">
        <f>IF(PPNE2.1!$G626="","",'[3]Formulario PPGR1'!#REF!)</f>
        <v/>
      </c>
      <c r="G626" s="416"/>
      <c r="H626" s="417" t="s">
        <v>1482</v>
      </c>
      <c r="I626" s="441" t="s">
        <v>917</v>
      </c>
      <c r="J626" s="438">
        <v>1</v>
      </c>
      <c r="K626" s="433">
        <v>1400</v>
      </c>
      <c r="L626" s="433">
        <v>1400</v>
      </c>
      <c r="M626" s="418" t="s">
        <v>1486</v>
      </c>
      <c r="N626" s="427" t="s">
        <v>282</v>
      </c>
    </row>
    <row r="627" spans="2:14" ht="12.75">
      <c r="B627" s="415" t="str">
        <f>IF(PPNE2.1!$G627="","",CONCATENATE(PPNE2.1!$C627,".",PPNE2.1!$D627,".",PPNE2.1!$E627,".",PPNE2.1!$F627))</f>
        <v/>
      </c>
      <c r="C627" s="415" t="str">
        <f>IF(PPNE2.1!$G627="","",'[3]Formulario PPGR1'!#REF!)</f>
        <v/>
      </c>
      <c r="D627" s="415"/>
      <c r="E627" s="415"/>
      <c r="F627" s="415" t="str">
        <f>IF(PPNE2.1!$G627="","",'[3]Formulario PPGR1'!#REF!)</f>
        <v/>
      </c>
      <c r="G627" s="416"/>
      <c r="H627" s="417" t="s">
        <v>1483</v>
      </c>
      <c r="I627" s="441" t="s">
        <v>917</v>
      </c>
      <c r="J627" s="438">
        <v>5</v>
      </c>
      <c r="K627" s="433">
        <v>130</v>
      </c>
      <c r="L627" s="433">
        <v>650</v>
      </c>
      <c r="M627" s="418" t="s">
        <v>1486</v>
      </c>
      <c r="N627" s="427" t="s">
        <v>282</v>
      </c>
    </row>
    <row r="628" spans="2:14" ht="12.75">
      <c r="B628" s="14" t="e">
        <f>IF(PPNE2.1!$G628="","",CONCATENATE(PPNE2.1!$C628,".",PPNE2.1!$D628,".",PPNE2.1!$E628,".",PPNE2.1!$F628))</f>
        <v>#REF!</v>
      </c>
      <c r="C628" s="14" t="e">
        <f>IF(PPNE2.1!$G628="","",'[3]Formulario PPGR1'!#REF!)</f>
        <v>#REF!</v>
      </c>
      <c r="D628" s="14" t="e">
        <f>IF(PPNE2.1!$G628="","",'[3]Formulario PPGR1'!#REF!)</f>
        <v>#REF!</v>
      </c>
      <c r="E628" s="14" t="e">
        <f>IF(PPNE2.1!$G628="","",'[3]Formulario PPGR1'!#REF!)</f>
        <v>#REF!</v>
      </c>
      <c r="F628" s="14" t="e">
        <f>IF(PPNE2.1!$G628="","",'[3]Formulario PPGR1'!#REF!)</f>
        <v>#REF!</v>
      </c>
      <c r="G628" s="264" t="s">
        <v>1181</v>
      </c>
      <c r="H628" s="265" t="s">
        <v>1474</v>
      </c>
      <c r="I628" s="426" t="s">
        <v>917</v>
      </c>
      <c r="J628" s="437">
        <v>1</v>
      </c>
      <c r="K628" s="432">
        <v>60000</v>
      </c>
      <c r="L628" s="432">
        <v>60000</v>
      </c>
      <c r="M628" s="266" t="s">
        <v>444</v>
      </c>
      <c r="N628" s="426" t="s">
        <v>33</v>
      </c>
    </row>
    <row r="629" spans="2:14" ht="12.75">
      <c r="B629" s="415" t="str">
        <f>IF(PPNE2.1!$G629="","",CONCATENATE(PPNE2.1!$C629,".",PPNE2.1!$D629,".",PPNE2.1!$E629,".",PPNE2.1!$F629))</f>
        <v/>
      </c>
      <c r="C629" s="415" t="str">
        <f>IF(PPNE2.1!$G629="","",'[3]Formulario PPGR1'!#REF!)</f>
        <v/>
      </c>
      <c r="D629" s="415"/>
      <c r="E629" s="415"/>
      <c r="F629" s="415" t="str">
        <f>IF(PPNE2.1!$G629="","",'[3]Formulario PPGR1'!#REF!)</f>
        <v/>
      </c>
      <c r="G629" s="416"/>
      <c r="H629" s="417" t="s">
        <v>1475</v>
      </c>
      <c r="I629" s="441" t="s">
        <v>917</v>
      </c>
      <c r="J629" s="438">
        <v>1</v>
      </c>
      <c r="K629" s="433">
        <v>16000</v>
      </c>
      <c r="L629" s="433">
        <v>16000</v>
      </c>
      <c r="M629" s="418" t="s">
        <v>444</v>
      </c>
      <c r="N629" s="427" t="s">
        <v>33</v>
      </c>
    </row>
    <row r="630" spans="2:14" ht="12.75">
      <c r="B630" s="415" t="str">
        <f>IF(PPNE2.1!$G630="","",CONCATENATE(PPNE2.1!$C630,".",PPNE2.1!$D630,".",PPNE2.1!$E630,".",PPNE2.1!$F630))</f>
        <v/>
      </c>
      <c r="C630" s="415" t="str">
        <f>IF(PPNE2.1!$G630="","",'[3]Formulario PPGR1'!#REF!)</f>
        <v/>
      </c>
      <c r="D630" s="415"/>
      <c r="E630" s="415"/>
      <c r="F630" s="415" t="str">
        <f>IF(PPNE2.1!$G630="","",'[3]Formulario PPGR1'!#REF!)</f>
        <v/>
      </c>
      <c r="G630" s="416"/>
      <c r="H630" s="417" t="s">
        <v>1476</v>
      </c>
      <c r="I630" s="441" t="s">
        <v>1484</v>
      </c>
      <c r="J630" s="438">
        <v>1</v>
      </c>
      <c r="K630" s="433">
        <v>200</v>
      </c>
      <c r="L630" s="433">
        <v>200</v>
      </c>
      <c r="M630" s="418" t="s">
        <v>1486</v>
      </c>
      <c r="N630" s="427" t="s">
        <v>282</v>
      </c>
    </row>
    <row r="631" spans="2:14" ht="12.75">
      <c r="B631" s="415" t="str">
        <f>IF(PPNE2.1!$G631="","",CONCATENATE(PPNE2.1!$C631,".",PPNE2.1!$D631,".",PPNE2.1!$E631,".",PPNE2.1!$F631))</f>
        <v/>
      </c>
      <c r="C631" s="415" t="str">
        <f>IF(PPNE2.1!$G631="","",'[3]Formulario PPGR1'!#REF!)</f>
        <v/>
      </c>
      <c r="D631" s="415"/>
      <c r="E631" s="415"/>
      <c r="F631" s="415" t="str">
        <f>IF(PPNE2.1!$G631="","",'[3]Formulario PPGR1'!#REF!)</f>
        <v/>
      </c>
      <c r="G631" s="416"/>
      <c r="H631" s="417" t="s">
        <v>1477</v>
      </c>
      <c r="I631" s="441" t="s">
        <v>917</v>
      </c>
      <c r="J631" s="438">
        <v>1</v>
      </c>
      <c r="K631" s="433">
        <v>180</v>
      </c>
      <c r="L631" s="433">
        <v>180</v>
      </c>
      <c r="M631" s="418" t="s">
        <v>1486</v>
      </c>
      <c r="N631" s="427" t="s">
        <v>33</v>
      </c>
    </row>
    <row r="632" spans="2:14" ht="12.75">
      <c r="B632" s="415" t="str">
        <f>IF(PPNE2.1!$G632="","",CONCATENATE(PPNE2.1!$C632,".",PPNE2.1!$D632,".",PPNE2.1!$E632,".",PPNE2.1!$F632))</f>
        <v/>
      </c>
      <c r="C632" s="415" t="str">
        <f>IF(PPNE2.1!$G632="","",'[3]Formulario PPGR1'!#REF!)</f>
        <v/>
      </c>
      <c r="D632" s="415"/>
      <c r="E632" s="415"/>
      <c r="F632" s="415" t="str">
        <f>IF(PPNE2.1!$G632="","",'[3]Formulario PPGR1'!#REF!)</f>
        <v/>
      </c>
      <c r="G632" s="416"/>
      <c r="H632" s="417" t="s">
        <v>1478</v>
      </c>
      <c r="I632" s="441" t="s">
        <v>1485</v>
      </c>
      <c r="J632" s="438">
        <v>1</v>
      </c>
      <c r="K632" s="433">
        <v>12.05</v>
      </c>
      <c r="L632" s="433">
        <v>12.05</v>
      </c>
      <c r="M632" s="418" t="s">
        <v>1486</v>
      </c>
      <c r="N632" s="427" t="s">
        <v>33</v>
      </c>
    </row>
    <row r="633" spans="2:14" ht="12.75">
      <c r="B633" s="415" t="str">
        <f>IF(PPNE2.1!$G633="","",CONCATENATE(PPNE2.1!$C633,".",PPNE2.1!$D633,".",PPNE2.1!$E633,".",PPNE2.1!$F633))</f>
        <v/>
      </c>
      <c r="C633" s="415" t="str">
        <f>IF(PPNE2.1!$G633="","",'[3]Formulario PPGR1'!#REF!)</f>
        <v/>
      </c>
      <c r="D633" s="415"/>
      <c r="E633" s="415"/>
      <c r="F633" s="415" t="str">
        <f>IF(PPNE2.1!$G633="","",'[3]Formulario PPGR1'!#REF!)</f>
        <v/>
      </c>
      <c r="G633" s="416"/>
      <c r="H633" s="417" t="s">
        <v>1479</v>
      </c>
      <c r="I633" s="441" t="s">
        <v>917</v>
      </c>
      <c r="J633" s="438">
        <v>1</v>
      </c>
      <c r="K633" s="433">
        <v>0</v>
      </c>
      <c r="L633" s="433">
        <v>0</v>
      </c>
      <c r="M633" s="418"/>
      <c r="N633" s="427"/>
    </row>
    <row r="634" spans="2:14" ht="12.75">
      <c r="B634" s="415" t="str">
        <f>IF(PPNE2.1!$G634="","",CONCATENATE(PPNE2.1!$C634,".",PPNE2.1!$D634,".",PPNE2.1!$E634,".",PPNE2.1!$F634))</f>
        <v/>
      </c>
      <c r="C634" s="415" t="str">
        <f>IF(PPNE2.1!$G634="","",'[3]Formulario PPGR1'!#REF!)</f>
        <v/>
      </c>
      <c r="D634" s="415"/>
      <c r="E634" s="415"/>
      <c r="F634" s="415" t="str">
        <f>IF(PPNE2.1!$G634="","",'[3]Formulario PPGR1'!#REF!)</f>
        <v/>
      </c>
      <c r="G634" s="416"/>
      <c r="H634" s="417" t="s">
        <v>1480</v>
      </c>
      <c r="I634" s="441" t="s">
        <v>917</v>
      </c>
      <c r="J634" s="438">
        <v>1</v>
      </c>
      <c r="K634" s="433">
        <v>4500</v>
      </c>
      <c r="L634" s="433">
        <v>4500</v>
      </c>
      <c r="M634" s="418" t="s">
        <v>1487</v>
      </c>
      <c r="N634" s="427" t="s">
        <v>282</v>
      </c>
    </row>
    <row r="635" spans="2:14" ht="12.75">
      <c r="B635" s="415" t="str">
        <f>IF(PPNE2.1!$G635="","",CONCATENATE(PPNE2.1!$C635,".",PPNE2.1!$D635,".",PPNE2.1!$E635,".",PPNE2.1!$F635))</f>
        <v/>
      </c>
      <c r="C635" s="415" t="str">
        <f>IF(PPNE2.1!$G635="","",'[3]Formulario PPGR1'!#REF!)</f>
        <v/>
      </c>
      <c r="D635" s="415"/>
      <c r="E635" s="415"/>
      <c r="F635" s="415" t="str">
        <f>IF(PPNE2.1!$G635="","",'[3]Formulario PPGR1'!#REF!)</f>
        <v/>
      </c>
      <c r="G635" s="416"/>
      <c r="H635" s="417" t="s">
        <v>1481</v>
      </c>
      <c r="I635" s="441" t="s">
        <v>917</v>
      </c>
      <c r="J635" s="438">
        <v>1</v>
      </c>
      <c r="K635" s="433">
        <v>290</v>
      </c>
      <c r="L635" s="433">
        <v>290</v>
      </c>
      <c r="M635" s="418" t="s">
        <v>1486</v>
      </c>
      <c r="N635" s="427" t="s">
        <v>282</v>
      </c>
    </row>
    <row r="636" spans="2:14" ht="12.75">
      <c r="B636" s="415" t="str">
        <f>IF(PPNE2.1!$G636="","",CONCATENATE(PPNE2.1!$C636,".",PPNE2.1!$D636,".",PPNE2.1!$E636,".",PPNE2.1!$F636))</f>
        <v/>
      </c>
      <c r="C636" s="415" t="str">
        <f>IF(PPNE2.1!$G636="","",'[3]Formulario PPGR1'!#REF!)</f>
        <v/>
      </c>
      <c r="D636" s="415"/>
      <c r="E636" s="415"/>
      <c r="F636" s="415" t="str">
        <f>IF(PPNE2.1!$G636="","",'[3]Formulario PPGR1'!#REF!)</f>
        <v/>
      </c>
      <c r="G636" s="416"/>
      <c r="H636" s="417" t="s">
        <v>1482</v>
      </c>
      <c r="I636" s="441" t="s">
        <v>917</v>
      </c>
      <c r="J636" s="438">
        <v>1</v>
      </c>
      <c r="K636" s="433">
        <v>1400</v>
      </c>
      <c r="L636" s="433">
        <v>1400</v>
      </c>
      <c r="M636" s="418" t="s">
        <v>1486</v>
      </c>
      <c r="N636" s="427" t="s">
        <v>282</v>
      </c>
    </row>
    <row r="637" spans="2:14" ht="12.75">
      <c r="B637" s="415" t="str">
        <f>IF(PPNE2.1!$G637="","",CONCATENATE(PPNE2.1!$C637,".",PPNE2.1!$D637,".",PPNE2.1!$E637,".",PPNE2.1!$F637))</f>
        <v/>
      </c>
      <c r="C637" s="415" t="str">
        <f>IF(PPNE2.1!$G637="","",'[3]Formulario PPGR1'!#REF!)</f>
        <v/>
      </c>
      <c r="D637" s="415"/>
      <c r="E637" s="415"/>
      <c r="F637" s="415" t="str">
        <f>IF(PPNE2.1!$G637="","",'[3]Formulario PPGR1'!#REF!)</f>
        <v/>
      </c>
      <c r="G637" s="416"/>
      <c r="H637" s="417" t="s">
        <v>1483</v>
      </c>
      <c r="I637" s="441" t="s">
        <v>917</v>
      </c>
      <c r="J637" s="438">
        <v>5</v>
      </c>
      <c r="K637" s="433">
        <v>130</v>
      </c>
      <c r="L637" s="433">
        <v>650</v>
      </c>
      <c r="M637" s="418" t="s">
        <v>1486</v>
      </c>
      <c r="N637" s="427" t="s">
        <v>282</v>
      </c>
    </row>
    <row r="638" spans="2:14" ht="12.75">
      <c r="B638" s="14" t="e">
        <f>IF(PPNE2.1!$G638="","",CONCATENATE(PPNE2.1!$C638,".",PPNE2.1!$D638,".",PPNE2.1!$E638,".",PPNE2.1!$F638))</f>
        <v>#REF!</v>
      </c>
      <c r="C638" s="14" t="e">
        <f>IF(PPNE2.1!$G638="","",'[3]Formulario PPGR1'!#REF!)</f>
        <v>#REF!</v>
      </c>
      <c r="D638" s="14" t="e">
        <f>IF(PPNE2.1!$G638="","",'[3]Formulario PPGR1'!#REF!)</f>
        <v>#REF!</v>
      </c>
      <c r="E638" s="14" t="e">
        <f>IF(PPNE2.1!$G638="","",'[3]Formulario PPGR1'!#REF!)</f>
        <v>#REF!</v>
      </c>
      <c r="F638" s="14" t="e">
        <f>IF(PPNE2.1!$G638="","",'[3]Formulario PPGR1'!#REF!)</f>
        <v>#REF!</v>
      </c>
      <c r="G638" s="264" t="s">
        <v>1191</v>
      </c>
      <c r="H638" s="265" t="s">
        <v>1474</v>
      </c>
      <c r="I638" s="426" t="s">
        <v>917</v>
      </c>
      <c r="J638" s="437">
        <v>1</v>
      </c>
      <c r="K638" s="432">
        <v>60000</v>
      </c>
      <c r="L638" s="432">
        <v>60000</v>
      </c>
      <c r="M638" s="266" t="s">
        <v>444</v>
      </c>
      <c r="N638" s="426" t="s">
        <v>33</v>
      </c>
    </row>
    <row r="639" spans="2:14" ht="12.75">
      <c r="B639" s="415" t="str">
        <f>IF(PPNE2.1!$G639="","",CONCATENATE(PPNE2.1!$C639,".",PPNE2.1!$D639,".",PPNE2.1!$E639,".",PPNE2.1!$F639))</f>
        <v/>
      </c>
      <c r="C639" s="415" t="str">
        <f>IF(PPNE2.1!$G639="","",'[3]Formulario PPGR1'!#REF!)</f>
        <v/>
      </c>
      <c r="D639" s="415"/>
      <c r="E639" s="415"/>
      <c r="F639" s="415" t="str">
        <f>IF(PPNE2.1!$G639="","",'[3]Formulario PPGR1'!#REF!)</f>
        <v/>
      </c>
      <c r="G639" s="416"/>
      <c r="H639" s="417" t="s">
        <v>1475</v>
      </c>
      <c r="I639" s="441" t="s">
        <v>917</v>
      </c>
      <c r="J639" s="438">
        <v>1</v>
      </c>
      <c r="K639" s="433">
        <v>16000</v>
      </c>
      <c r="L639" s="433">
        <v>16000</v>
      </c>
      <c r="M639" s="418" t="s">
        <v>444</v>
      </c>
      <c r="N639" s="427" t="s">
        <v>33</v>
      </c>
    </row>
    <row r="640" spans="2:14" ht="12.75">
      <c r="B640" s="415" t="str">
        <f>IF(PPNE2.1!$G640="","",CONCATENATE(PPNE2.1!$C640,".",PPNE2.1!$D640,".",PPNE2.1!$E640,".",PPNE2.1!$F640))</f>
        <v/>
      </c>
      <c r="C640" s="415" t="str">
        <f>IF(PPNE2.1!$G640="","",'[3]Formulario PPGR1'!#REF!)</f>
        <v/>
      </c>
      <c r="D640" s="415"/>
      <c r="E640" s="415"/>
      <c r="F640" s="415" t="str">
        <f>IF(PPNE2.1!$G640="","",'[3]Formulario PPGR1'!#REF!)</f>
        <v/>
      </c>
      <c r="G640" s="416"/>
      <c r="H640" s="417" t="s">
        <v>1476</v>
      </c>
      <c r="I640" s="441" t="s">
        <v>1484</v>
      </c>
      <c r="J640" s="438">
        <v>1</v>
      </c>
      <c r="K640" s="433">
        <v>200</v>
      </c>
      <c r="L640" s="433">
        <v>200</v>
      </c>
      <c r="M640" s="418" t="s">
        <v>1486</v>
      </c>
      <c r="N640" s="427" t="s">
        <v>282</v>
      </c>
    </row>
    <row r="641" spans="2:14" ht="12.75">
      <c r="B641" s="415" t="str">
        <f>IF(PPNE2.1!$G641="","",CONCATENATE(PPNE2.1!$C641,".",PPNE2.1!$D641,".",PPNE2.1!$E641,".",PPNE2.1!$F641))</f>
        <v/>
      </c>
      <c r="C641" s="415" t="str">
        <f>IF(PPNE2.1!$G641="","",'[3]Formulario PPGR1'!#REF!)</f>
        <v/>
      </c>
      <c r="D641" s="415"/>
      <c r="E641" s="415"/>
      <c r="F641" s="415" t="str">
        <f>IF(PPNE2.1!$G641="","",'[3]Formulario PPGR1'!#REF!)</f>
        <v/>
      </c>
      <c r="G641" s="416"/>
      <c r="H641" s="417" t="s">
        <v>1477</v>
      </c>
      <c r="I641" s="441" t="s">
        <v>917</v>
      </c>
      <c r="J641" s="438">
        <v>1</v>
      </c>
      <c r="K641" s="433">
        <v>180</v>
      </c>
      <c r="L641" s="433">
        <v>180</v>
      </c>
      <c r="M641" s="418" t="s">
        <v>1486</v>
      </c>
      <c r="N641" s="427" t="s">
        <v>33</v>
      </c>
    </row>
    <row r="642" spans="2:14" ht="12.75">
      <c r="B642" s="415" t="str">
        <f>IF(PPNE2.1!$G642="","",CONCATENATE(PPNE2.1!$C642,".",PPNE2.1!$D642,".",PPNE2.1!$E642,".",PPNE2.1!$F642))</f>
        <v/>
      </c>
      <c r="C642" s="415" t="str">
        <f>IF(PPNE2.1!$G642="","",'[3]Formulario PPGR1'!#REF!)</f>
        <v/>
      </c>
      <c r="D642" s="415"/>
      <c r="E642" s="415"/>
      <c r="F642" s="415" t="str">
        <f>IF(PPNE2.1!$G642="","",'[3]Formulario PPGR1'!#REF!)</f>
        <v/>
      </c>
      <c r="G642" s="416"/>
      <c r="H642" s="417" t="s">
        <v>1478</v>
      </c>
      <c r="I642" s="441" t="s">
        <v>1485</v>
      </c>
      <c r="J642" s="438">
        <v>1</v>
      </c>
      <c r="K642" s="433">
        <v>12.05</v>
      </c>
      <c r="L642" s="433">
        <v>12.05</v>
      </c>
      <c r="M642" s="418" t="s">
        <v>1486</v>
      </c>
      <c r="N642" s="427" t="s">
        <v>33</v>
      </c>
    </row>
    <row r="643" spans="2:14" ht="12.75">
      <c r="B643" s="415" t="str">
        <f>IF(PPNE2.1!$G643="","",CONCATENATE(PPNE2.1!$C643,".",PPNE2.1!$D643,".",PPNE2.1!$E643,".",PPNE2.1!$F643))</f>
        <v/>
      </c>
      <c r="C643" s="415" t="str">
        <f>IF(PPNE2.1!$G643="","",'[3]Formulario PPGR1'!#REF!)</f>
        <v/>
      </c>
      <c r="D643" s="415"/>
      <c r="E643" s="415"/>
      <c r="F643" s="415" t="str">
        <f>IF(PPNE2.1!$G643="","",'[3]Formulario PPGR1'!#REF!)</f>
        <v/>
      </c>
      <c r="G643" s="416"/>
      <c r="H643" s="417" t="s">
        <v>1479</v>
      </c>
      <c r="I643" s="441" t="s">
        <v>917</v>
      </c>
      <c r="J643" s="438">
        <v>1</v>
      </c>
      <c r="K643" s="433">
        <v>0</v>
      </c>
      <c r="L643" s="433">
        <v>0</v>
      </c>
      <c r="M643" s="418"/>
      <c r="N643" s="427"/>
    </row>
    <row r="644" spans="2:14" ht="12.75">
      <c r="B644" s="415" t="str">
        <f>IF(PPNE2.1!$G644="","",CONCATENATE(PPNE2.1!$C644,".",PPNE2.1!$D644,".",PPNE2.1!$E644,".",PPNE2.1!$F644))</f>
        <v/>
      </c>
      <c r="C644" s="415" t="str">
        <f>IF(PPNE2.1!$G644="","",'[3]Formulario PPGR1'!#REF!)</f>
        <v/>
      </c>
      <c r="D644" s="415"/>
      <c r="E644" s="415"/>
      <c r="F644" s="415" t="str">
        <f>IF(PPNE2.1!$G644="","",'[3]Formulario PPGR1'!#REF!)</f>
        <v/>
      </c>
      <c r="G644" s="416"/>
      <c r="H644" s="417" t="s">
        <v>1480</v>
      </c>
      <c r="I644" s="441" t="s">
        <v>917</v>
      </c>
      <c r="J644" s="438">
        <v>1</v>
      </c>
      <c r="K644" s="433">
        <v>4500</v>
      </c>
      <c r="L644" s="433">
        <v>4500</v>
      </c>
      <c r="M644" s="418" t="s">
        <v>1487</v>
      </c>
      <c r="N644" s="427" t="s">
        <v>282</v>
      </c>
    </row>
    <row r="645" spans="2:14" ht="12.75">
      <c r="B645" s="415" t="str">
        <f>IF(PPNE2.1!$G645="","",CONCATENATE(PPNE2.1!$C645,".",PPNE2.1!$D645,".",PPNE2.1!$E645,".",PPNE2.1!$F645))</f>
        <v/>
      </c>
      <c r="C645" s="415" t="str">
        <f>IF(PPNE2.1!$G645="","",'[3]Formulario PPGR1'!#REF!)</f>
        <v/>
      </c>
      <c r="D645" s="415"/>
      <c r="E645" s="415"/>
      <c r="F645" s="415" t="str">
        <f>IF(PPNE2.1!$G645="","",'[3]Formulario PPGR1'!#REF!)</f>
        <v/>
      </c>
      <c r="G645" s="416"/>
      <c r="H645" s="417" t="s">
        <v>1481</v>
      </c>
      <c r="I645" s="441" t="s">
        <v>917</v>
      </c>
      <c r="J645" s="438">
        <v>1</v>
      </c>
      <c r="K645" s="433">
        <v>290</v>
      </c>
      <c r="L645" s="433">
        <v>290</v>
      </c>
      <c r="M645" s="418" t="s">
        <v>1486</v>
      </c>
      <c r="N645" s="427" t="s">
        <v>282</v>
      </c>
    </row>
    <row r="646" spans="2:14" ht="12.75">
      <c r="B646" s="415" t="str">
        <f>IF(PPNE2.1!$G646="","",CONCATENATE(PPNE2.1!$C646,".",PPNE2.1!$D646,".",PPNE2.1!$E646,".",PPNE2.1!$F646))</f>
        <v/>
      </c>
      <c r="C646" s="415" t="str">
        <f>IF(PPNE2.1!$G646="","",'[3]Formulario PPGR1'!#REF!)</f>
        <v/>
      </c>
      <c r="D646" s="415"/>
      <c r="E646" s="415"/>
      <c r="F646" s="415" t="str">
        <f>IF(PPNE2.1!$G646="","",'[3]Formulario PPGR1'!#REF!)</f>
        <v/>
      </c>
      <c r="G646" s="416"/>
      <c r="H646" s="417" t="s">
        <v>1482</v>
      </c>
      <c r="I646" s="441" t="s">
        <v>917</v>
      </c>
      <c r="J646" s="438">
        <v>1</v>
      </c>
      <c r="K646" s="433">
        <v>1400</v>
      </c>
      <c r="L646" s="433">
        <v>1400</v>
      </c>
      <c r="M646" s="418" t="s">
        <v>1486</v>
      </c>
      <c r="N646" s="427" t="s">
        <v>282</v>
      </c>
    </row>
    <row r="647" spans="2:14" ht="12.75">
      <c r="B647" s="415" t="str">
        <f>IF(PPNE2.1!$G647="","",CONCATENATE(PPNE2.1!$C647,".",PPNE2.1!$D647,".",PPNE2.1!$E647,".",PPNE2.1!$F647))</f>
        <v/>
      </c>
      <c r="C647" s="415" t="str">
        <f>IF(PPNE2.1!$G647="","",'[3]Formulario PPGR1'!#REF!)</f>
        <v/>
      </c>
      <c r="D647" s="415"/>
      <c r="E647" s="415"/>
      <c r="F647" s="415" t="str">
        <f>IF(PPNE2.1!$G647="","",'[3]Formulario PPGR1'!#REF!)</f>
        <v/>
      </c>
      <c r="G647" s="416"/>
      <c r="H647" s="417" t="s">
        <v>1483</v>
      </c>
      <c r="I647" s="441" t="s">
        <v>917</v>
      </c>
      <c r="J647" s="438">
        <v>5</v>
      </c>
      <c r="K647" s="433">
        <v>130</v>
      </c>
      <c r="L647" s="433">
        <v>650</v>
      </c>
      <c r="M647" s="418" t="s">
        <v>1486</v>
      </c>
      <c r="N647" s="427" t="s">
        <v>282</v>
      </c>
    </row>
    <row r="648" spans="2:14" ht="12.75">
      <c r="B648" s="14" t="e">
        <f>IF(PPNE2.1!$G648="","",CONCATENATE(PPNE2.1!$C648,".",PPNE2.1!$D648,".",PPNE2.1!$E648,".",PPNE2.1!$F648))</f>
        <v>#REF!</v>
      </c>
      <c r="C648" s="14" t="e">
        <f>IF(PPNE2.1!$G648="","",'[3]Formulario PPGR1'!#REF!)</f>
        <v>#REF!</v>
      </c>
      <c r="D648" s="14" t="e">
        <f>IF(PPNE2.1!$G648="","",'[3]Formulario PPGR1'!#REF!)</f>
        <v>#REF!</v>
      </c>
      <c r="E648" s="14" t="e">
        <f>IF(PPNE2.1!$G648="","",'[3]Formulario PPGR1'!#REF!)</f>
        <v>#REF!</v>
      </c>
      <c r="F648" s="14" t="e">
        <f>IF(PPNE2.1!$G648="","",'[3]Formulario PPGR1'!#REF!)</f>
        <v>#REF!</v>
      </c>
      <c r="G648" s="264" t="s">
        <v>1192</v>
      </c>
      <c r="H648" s="265" t="s">
        <v>1474</v>
      </c>
      <c r="I648" s="426" t="s">
        <v>917</v>
      </c>
      <c r="J648" s="437">
        <v>1</v>
      </c>
      <c r="K648" s="432">
        <v>60000</v>
      </c>
      <c r="L648" s="432">
        <v>60000</v>
      </c>
      <c r="M648" s="266" t="s">
        <v>444</v>
      </c>
      <c r="N648" s="426" t="s">
        <v>33</v>
      </c>
    </row>
    <row r="649" spans="2:14" ht="12.75">
      <c r="B649" s="415" t="str">
        <f>IF(PPNE2.1!$G649="","",CONCATENATE(PPNE2.1!$C649,".",PPNE2.1!$D649,".",PPNE2.1!$E649,".",PPNE2.1!$F649))</f>
        <v/>
      </c>
      <c r="C649" s="415" t="str">
        <f>IF(PPNE2.1!$G649="","",'[3]Formulario PPGR1'!#REF!)</f>
        <v/>
      </c>
      <c r="D649" s="415"/>
      <c r="E649" s="415"/>
      <c r="F649" s="415" t="str">
        <f>IF(PPNE2.1!$G649="","",'[3]Formulario PPGR1'!#REF!)</f>
        <v/>
      </c>
      <c r="G649" s="416"/>
      <c r="H649" s="417" t="s">
        <v>1475</v>
      </c>
      <c r="I649" s="441" t="s">
        <v>917</v>
      </c>
      <c r="J649" s="438">
        <v>1</v>
      </c>
      <c r="K649" s="433">
        <v>16000</v>
      </c>
      <c r="L649" s="433">
        <v>16000</v>
      </c>
      <c r="M649" s="418" t="s">
        <v>444</v>
      </c>
      <c r="N649" s="427" t="s">
        <v>33</v>
      </c>
    </row>
    <row r="650" spans="2:14" ht="12.75">
      <c r="B650" s="415" t="str">
        <f>IF(PPNE2.1!$G650="","",CONCATENATE(PPNE2.1!$C650,".",PPNE2.1!$D650,".",PPNE2.1!$E650,".",PPNE2.1!$F650))</f>
        <v/>
      </c>
      <c r="C650" s="415" t="str">
        <f>IF(PPNE2.1!$G650="","",'[3]Formulario PPGR1'!#REF!)</f>
        <v/>
      </c>
      <c r="D650" s="415"/>
      <c r="E650" s="415"/>
      <c r="F650" s="415" t="str">
        <f>IF(PPNE2.1!$G650="","",'[3]Formulario PPGR1'!#REF!)</f>
        <v/>
      </c>
      <c r="G650" s="416"/>
      <c r="H650" s="417" t="s">
        <v>1476</v>
      </c>
      <c r="I650" s="441" t="s">
        <v>1484</v>
      </c>
      <c r="J650" s="438">
        <v>1</v>
      </c>
      <c r="K650" s="433">
        <v>200</v>
      </c>
      <c r="L650" s="433">
        <v>200</v>
      </c>
      <c r="M650" s="418" t="s">
        <v>1486</v>
      </c>
      <c r="N650" s="427" t="s">
        <v>282</v>
      </c>
    </row>
    <row r="651" spans="2:14" ht="12.75">
      <c r="B651" s="415" t="str">
        <f>IF(PPNE2.1!$G651="","",CONCATENATE(PPNE2.1!$C651,".",PPNE2.1!$D651,".",PPNE2.1!$E651,".",PPNE2.1!$F651))</f>
        <v/>
      </c>
      <c r="C651" s="415" t="str">
        <f>IF(PPNE2.1!$G651="","",'[3]Formulario PPGR1'!#REF!)</f>
        <v/>
      </c>
      <c r="D651" s="415"/>
      <c r="E651" s="415"/>
      <c r="F651" s="415" t="str">
        <f>IF(PPNE2.1!$G651="","",'[3]Formulario PPGR1'!#REF!)</f>
        <v/>
      </c>
      <c r="G651" s="416"/>
      <c r="H651" s="417" t="s">
        <v>1477</v>
      </c>
      <c r="I651" s="441" t="s">
        <v>917</v>
      </c>
      <c r="J651" s="438">
        <v>1</v>
      </c>
      <c r="K651" s="433">
        <v>180</v>
      </c>
      <c r="L651" s="433">
        <v>180</v>
      </c>
      <c r="M651" s="418" t="s">
        <v>1486</v>
      </c>
      <c r="N651" s="427" t="s">
        <v>33</v>
      </c>
    </row>
    <row r="652" spans="2:14" ht="12.75">
      <c r="B652" s="415" t="str">
        <f>IF(PPNE2.1!$G652="","",CONCATENATE(PPNE2.1!$C652,".",PPNE2.1!$D652,".",PPNE2.1!$E652,".",PPNE2.1!$F652))</f>
        <v/>
      </c>
      <c r="C652" s="415" t="str">
        <f>IF(PPNE2.1!$G652="","",'[3]Formulario PPGR1'!#REF!)</f>
        <v/>
      </c>
      <c r="D652" s="415"/>
      <c r="E652" s="415"/>
      <c r="F652" s="415" t="str">
        <f>IF(PPNE2.1!$G652="","",'[3]Formulario PPGR1'!#REF!)</f>
        <v/>
      </c>
      <c r="G652" s="416"/>
      <c r="H652" s="417" t="s">
        <v>1478</v>
      </c>
      <c r="I652" s="441" t="s">
        <v>1485</v>
      </c>
      <c r="J652" s="438">
        <v>1</v>
      </c>
      <c r="K652" s="433">
        <v>12.05</v>
      </c>
      <c r="L652" s="433">
        <v>12.05</v>
      </c>
      <c r="M652" s="418" t="s">
        <v>1486</v>
      </c>
      <c r="N652" s="427" t="s">
        <v>33</v>
      </c>
    </row>
    <row r="653" spans="2:14" ht="12.75">
      <c r="B653" s="415" t="str">
        <f>IF(PPNE2.1!$G653="","",CONCATENATE(PPNE2.1!$C653,".",PPNE2.1!$D653,".",PPNE2.1!$E653,".",PPNE2.1!$F653))</f>
        <v/>
      </c>
      <c r="C653" s="415" t="str">
        <f>IF(PPNE2.1!$G653="","",'[3]Formulario PPGR1'!#REF!)</f>
        <v/>
      </c>
      <c r="D653" s="415"/>
      <c r="E653" s="415"/>
      <c r="F653" s="415" t="str">
        <f>IF(PPNE2.1!$G653="","",'[3]Formulario PPGR1'!#REF!)</f>
        <v/>
      </c>
      <c r="G653" s="416"/>
      <c r="H653" s="417" t="s">
        <v>1479</v>
      </c>
      <c r="I653" s="441" t="s">
        <v>917</v>
      </c>
      <c r="J653" s="438">
        <v>1</v>
      </c>
      <c r="K653" s="433">
        <v>0</v>
      </c>
      <c r="L653" s="433">
        <v>0</v>
      </c>
      <c r="M653" s="418"/>
      <c r="N653" s="427"/>
    </row>
    <row r="654" spans="2:14" ht="12.75">
      <c r="B654" s="415" t="str">
        <f>IF(PPNE2.1!$G654="","",CONCATENATE(PPNE2.1!$C654,".",PPNE2.1!$D654,".",PPNE2.1!$E654,".",PPNE2.1!$F654))</f>
        <v/>
      </c>
      <c r="C654" s="415" t="str">
        <f>IF(PPNE2.1!$G654="","",'[3]Formulario PPGR1'!#REF!)</f>
        <v/>
      </c>
      <c r="D654" s="415"/>
      <c r="E654" s="415"/>
      <c r="F654" s="415" t="str">
        <f>IF(PPNE2.1!$G654="","",'[3]Formulario PPGR1'!#REF!)</f>
        <v/>
      </c>
      <c r="G654" s="416"/>
      <c r="H654" s="417" t="s">
        <v>1480</v>
      </c>
      <c r="I654" s="441" t="s">
        <v>917</v>
      </c>
      <c r="J654" s="438">
        <v>1</v>
      </c>
      <c r="K654" s="433">
        <v>4500</v>
      </c>
      <c r="L654" s="433">
        <v>4500</v>
      </c>
      <c r="M654" s="418" t="s">
        <v>1487</v>
      </c>
      <c r="N654" s="427" t="s">
        <v>282</v>
      </c>
    </row>
    <row r="655" spans="2:14" ht="12.75">
      <c r="B655" s="415" t="str">
        <f>IF(PPNE2.1!$G655="","",CONCATENATE(PPNE2.1!$C655,".",PPNE2.1!$D655,".",PPNE2.1!$E655,".",PPNE2.1!$F655))</f>
        <v/>
      </c>
      <c r="C655" s="415" t="str">
        <f>IF(PPNE2.1!$G655="","",'[3]Formulario PPGR1'!#REF!)</f>
        <v/>
      </c>
      <c r="D655" s="415"/>
      <c r="E655" s="415"/>
      <c r="F655" s="415" t="str">
        <f>IF(PPNE2.1!$G655="","",'[3]Formulario PPGR1'!#REF!)</f>
        <v/>
      </c>
      <c r="G655" s="416"/>
      <c r="H655" s="417" t="s">
        <v>1481</v>
      </c>
      <c r="I655" s="441" t="s">
        <v>917</v>
      </c>
      <c r="J655" s="438">
        <v>1</v>
      </c>
      <c r="K655" s="433">
        <v>290</v>
      </c>
      <c r="L655" s="433">
        <v>290</v>
      </c>
      <c r="M655" s="418" t="s">
        <v>1486</v>
      </c>
      <c r="N655" s="427" t="s">
        <v>282</v>
      </c>
    </row>
    <row r="656" spans="2:14" ht="12.75">
      <c r="B656" s="415" t="str">
        <f>IF(PPNE2.1!$G656="","",CONCATENATE(PPNE2.1!$C656,".",PPNE2.1!$D656,".",PPNE2.1!$E656,".",PPNE2.1!$F656))</f>
        <v/>
      </c>
      <c r="C656" s="415" t="str">
        <f>IF(PPNE2.1!$G656="","",'[3]Formulario PPGR1'!#REF!)</f>
        <v/>
      </c>
      <c r="D656" s="415"/>
      <c r="E656" s="415"/>
      <c r="F656" s="415" t="str">
        <f>IF(PPNE2.1!$G656="","",'[3]Formulario PPGR1'!#REF!)</f>
        <v/>
      </c>
      <c r="G656" s="416"/>
      <c r="H656" s="417" t="s">
        <v>1482</v>
      </c>
      <c r="I656" s="441" t="s">
        <v>917</v>
      </c>
      <c r="J656" s="438">
        <v>1</v>
      </c>
      <c r="K656" s="433">
        <v>1400</v>
      </c>
      <c r="L656" s="433">
        <v>1400</v>
      </c>
      <c r="M656" s="418" t="s">
        <v>1486</v>
      </c>
      <c r="N656" s="427" t="s">
        <v>282</v>
      </c>
    </row>
    <row r="657" spans="2:14" ht="12.75">
      <c r="B657" s="415" t="str">
        <f>IF(PPNE2.1!$G657="","",CONCATENATE(PPNE2.1!$C657,".",PPNE2.1!$D657,".",PPNE2.1!$E657,".",PPNE2.1!$F657))</f>
        <v/>
      </c>
      <c r="C657" s="415" t="str">
        <f>IF(PPNE2.1!$G657="","",'[3]Formulario PPGR1'!#REF!)</f>
        <v/>
      </c>
      <c r="D657" s="415"/>
      <c r="E657" s="415"/>
      <c r="F657" s="415" t="str">
        <f>IF(PPNE2.1!$G657="","",'[3]Formulario PPGR1'!#REF!)</f>
        <v/>
      </c>
      <c r="G657" s="416"/>
      <c r="H657" s="417" t="s">
        <v>1483</v>
      </c>
      <c r="I657" s="441" t="s">
        <v>917</v>
      </c>
      <c r="J657" s="438">
        <v>5</v>
      </c>
      <c r="K657" s="433">
        <v>130</v>
      </c>
      <c r="L657" s="433">
        <v>650</v>
      </c>
      <c r="M657" s="418" t="s">
        <v>1486</v>
      </c>
      <c r="N657" s="427" t="s">
        <v>282</v>
      </c>
    </row>
    <row r="658" spans="2:14" ht="12.75">
      <c r="B658" s="14" t="e">
        <f>IF(PPNE2.1!$G658="","",CONCATENATE(PPNE2.1!$C658,".",PPNE2.1!$D658,".",PPNE2.1!$E658,".",PPNE2.1!$F658))</f>
        <v>#REF!</v>
      </c>
      <c r="C658" s="14" t="e">
        <f>IF(PPNE2.1!$G658="","",'[3]Formulario PPGR1'!#REF!)</f>
        <v>#REF!</v>
      </c>
      <c r="D658" s="14" t="e">
        <f>IF(PPNE2.1!$G658="","",'[3]Formulario PPGR1'!#REF!)</f>
        <v>#REF!</v>
      </c>
      <c r="E658" s="14" t="e">
        <f>IF(PPNE2.1!$G658="","",'[3]Formulario PPGR1'!#REF!)</f>
        <v>#REF!</v>
      </c>
      <c r="F658" s="14" t="e">
        <f>IF(PPNE2.1!$G658="","",'[3]Formulario PPGR1'!#REF!)</f>
        <v>#REF!</v>
      </c>
      <c r="G658" s="264" t="s">
        <v>1418</v>
      </c>
      <c r="H658" s="265" t="s">
        <v>1474</v>
      </c>
      <c r="I658" s="426" t="s">
        <v>917</v>
      </c>
      <c r="J658" s="437">
        <v>1</v>
      </c>
      <c r="K658" s="432">
        <v>60000</v>
      </c>
      <c r="L658" s="432">
        <v>60000</v>
      </c>
      <c r="M658" s="266" t="s">
        <v>444</v>
      </c>
      <c r="N658" s="426" t="s">
        <v>33</v>
      </c>
    </row>
    <row r="659" spans="2:14" ht="12.75">
      <c r="B659" s="415" t="str">
        <f>IF(PPNE2.1!$G659="","",CONCATENATE(PPNE2.1!$C659,".",PPNE2.1!$D659,".",PPNE2.1!$E659,".",PPNE2.1!$F659))</f>
        <v/>
      </c>
      <c r="C659" s="415" t="str">
        <f>IF(PPNE2.1!$G659="","",'[3]Formulario PPGR1'!#REF!)</f>
        <v/>
      </c>
      <c r="D659" s="415"/>
      <c r="E659" s="415"/>
      <c r="F659" s="415" t="str">
        <f>IF(PPNE2.1!$G659="","",'[3]Formulario PPGR1'!#REF!)</f>
        <v/>
      </c>
      <c r="G659" s="416"/>
      <c r="H659" s="417" t="s">
        <v>1475</v>
      </c>
      <c r="I659" s="441" t="s">
        <v>917</v>
      </c>
      <c r="J659" s="438">
        <v>1</v>
      </c>
      <c r="K659" s="433">
        <v>16000</v>
      </c>
      <c r="L659" s="433">
        <v>16000</v>
      </c>
      <c r="M659" s="418" t="s">
        <v>444</v>
      </c>
      <c r="N659" s="427" t="s">
        <v>33</v>
      </c>
    </row>
    <row r="660" spans="2:14" ht="12.75">
      <c r="B660" s="415" t="str">
        <f>IF(PPNE2.1!$G660="","",CONCATENATE(PPNE2.1!$C660,".",PPNE2.1!$D660,".",PPNE2.1!$E660,".",PPNE2.1!$F660))</f>
        <v/>
      </c>
      <c r="C660" s="415" t="str">
        <f>IF(PPNE2.1!$G660="","",'[3]Formulario PPGR1'!#REF!)</f>
        <v/>
      </c>
      <c r="D660" s="415"/>
      <c r="E660" s="415"/>
      <c r="F660" s="415" t="str">
        <f>IF(PPNE2.1!$G660="","",'[3]Formulario PPGR1'!#REF!)</f>
        <v/>
      </c>
      <c r="G660" s="416"/>
      <c r="H660" s="417" t="s">
        <v>1476</v>
      </c>
      <c r="I660" s="441" t="s">
        <v>1484</v>
      </c>
      <c r="J660" s="438">
        <v>1</v>
      </c>
      <c r="K660" s="433">
        <v>200</v>
      </c>
      <c r="L660" s="433">
        <v>200</v>
      </c>
      <c r="M660" s="418" t="s">
        <v>1486</v>
      </c>
      <c r="N660" s="427" t="s">
        <v>282</v>
      </c>
    </row>
    <row r="661" spans="2:14" ht="12.75">
      <c r="B661" s="415" t="str">
        <f>IF(PPNE2.1!$G661="","",CONCATENATE(PPNE2.1!$C661,".",PPNE2.1!$D661,".",PPNE2.1!$E661,".",PPNE2.1!$F661))</f>
        <v/>
      </c>
      <c r="C661" s="415" t="str">
        <f>IF(PPNE2.1!$G661="","",'[3]Formulario PPGR1'!#REF!)</f>
        <v/>
      </c>
      <c r="D661" s="415"/>
      <c r="E661" s="415"/>
      <c r="F661" s="415" t="str">
        <f>IF(PPNE2.1!$G661="","",'[3]Formulario PPGR1'!#REF!)</f>
        <v/>
      </c>
      <c r="G661" s="416"/>
      <c r="H661" s="417" t="s">
        <v>1477</v>
      </c>
      <c r="I661" s="441" t="s">
        <v>917</v>
      </c>
      <c r="J661" s="438">
        <v>1</v>
      </c>
      <c r="K661" s="433">
        <v>180</v>
      </c>
      <c r="L661" s="433">
        <v>180</v>
      </c>
      <c r="M661" s="418" t="s">
        <v>1486</v>
      </c>
      <c r="N661" s="427" t="s">
        <v>33</v>
      </c>
    </row>
    <row r="662" spans="2:14" ht="12.75">
      <c r="B662" s="415" t="str">
        <f>IF(PPNE2.1!$G662="","",CONCATENATE(PPNE2.1!$C662,".",PPNE2.1!$D662,".",PPNE2.1!$E662,".",PPNE2.1!$F662))</f>
        <v/>
      </c>
      <c r="C662" s="415" t="str">
        <f>IF(PPNE2.1!$G662="","",'[3]Formulario PPGR1'!#REF!)</f>
        <v/>
      </c>
      <c r="D662" s="415"/>
      <c r="E662" s="415"/>
      <c r="F662" s="415" t="str">
        <f>IF(PPNE2.1!$G662="","",'[3]Formulario PPGR1'!#REF!)</f>
        <v/>
      </c>
      <c r="G662" s="416"/>
      <c r="H662" s="417" t="s">
        <v>1478</v>
      </c>
      <c r="I662" s="441" t="s">
        <v>1485</v>
      </c>
      <c r="J662" s="438">
        <v>1</v>
      </c>
      <c r="K662" s="433">
        <v>12.05</v>
      </c>
      <c r="L662" s="433">
        <v>12.05</v>
      </c>
      <c r="M662" s="418" t="s">
        <v>1486</v>
      </c>
      <c r="N662" s="427" t="s">
        <v>33</v>
      </c>
    </row>
    <row r="663" spans="2:14" ht="12.75">
      <c r="B663" s="415" t="str">
        <f>IF(PPNE2.1!$G663="","",CONCATENATE(PPNE2.1!$C663,".",PPNE2.1!$D663,".",PPNE2.1!$E663,".",PPNE2.1!$F663))</f>
        <v/>
      </c>
      <c r="C663" s="415" t="str">
        <f>IF(PPNE2.1!$G663="","",'[3]Formulario PPGR1'!#REF!)</f>
        <v/>
      </c>
      <c r="D663" s="415"/>
      <c r="E663" s="415"/>
      <c r="F663" s="415" t="str">
        <f>IF(PPNE2.1!$G663="","",'[3]Formulario PPGR1'!#REF!)</f>
        <v/>
      </c>
      <c r="G663" s="416"/>
      <c r="H663" s="417" t="s">
        <v>1479</v>
      </c>
      <c r="I663" s="441" t="s">
        <v>917</v>
      </c>
      <c r="J663" s="438">
        <v>1</v>
      </c>
      <c r="K663" s="433">
        <v>0</v>
      </c>
      <c r="L663" s="433">
        <v>0</v>
      </c>
      <c r="M663" s="418"/>
      <c r="N663" s="427"/>
    </row>
    <row r="664" spans="2:14" ht="12.75">
      <c r="B664" s="415" t="str">
        <f>IF(PPNE2.1!$G664="","",CONCATENATE(PPNE2.1!$C664,".",PPNE2.1!$D664,".",PPNE2.1!$E664,".",PPNE2.1!$F664))</f>
        <v/>
      </c>
      <c r="C664" s="415" t="str">
        <f>IF(PPNE2.1!$G664="","",'[3]Formulario PPGR1'!#REF!)</f>
        <v/>
      </c>
      <c r="D664" s="415"/>
      <c r="E664" s="415"/>
      <c r="F664" s="415" t="str">
        <f>IF(PPNE2.1!$G664="","",'[3]Formulario PPGR1'!#REF!)</f>
        <v/>
      </c>
      <c r="G664" s="416"/>
      <c r="H664" s="417" t="s">
        <v>1480</v>
      </c>
      <c r="I664" s="441" t="s">
        <v>917</v>
      </c>
      <c r="J664" s="438">
        <v>1</v>
      </c>
      <c r="K664" s="433">
        <v>4500</v>
      </c>
      <c r="L664" s="433">
        <v>4500</v>
      </c>
      <c r="M664" s="418" t="s">
        <v>1487</v>
      </c>
      <c r="N664" s="427" t="s">
        <v>282</v>
      </c>
    </row>
    <row r="665" spans="2:14" ht="12.75">
      <c r="B665" s="415" t="str">
        <f>IF(PPNE2.1!$G665="","",CONCATENATE(PPNE2.1!$C665,".",PPNE2.1!$D665,".",PPNE2.1!$E665,".",PPNE2.1!$F665))</f>
        <v/>
      </c>
      <c r="C665" s="415" t="str">
        <f>IF(PPNE2.1!$G665="","",'[3]Formulario PPGR1'!#REF!)</f>
        <v/>
      </c>
      <c r="D665" s="415"/>
      <c r="E665" s="415"/>
      <c r="F665" s="415" t="str">
        <f>IF(PPNE2.1!$G665="","",'[3]Formulario PPGR1'!#REF!)</f>
        <v/>
      </c>
      <c r="G665" s="416"/>
      <c r="H665" s="417" t="s">
        <v>1481</v>
      </c>
      <c r="I665" s="441" t="s">
        <v>917</v>
      </c>
      <c r="J665" s="438">
        <v>1</v>
      </c>
      <c r="K665" s="433">
        <v>290</v>
      </c>
      <c r="L665" s="433">
        <v>290</v>
      </c>
      <c r="M665" s="418" t="s">
        <v>1486</v>
      </c>
      <c r="N665" s="427" t="s">
        <v>282</v>
      </c>
    </row>
    <row r="666" spans="2:14" ht="12.75">
      <c r="B666" s="415" t="str">
        <f>IF(PPNE2.1!$G666="","",CONCATENATE(PPNE2.1!$C666,".",PPNE2.1!$D666,".",PPNE2.1!$E666,".",PPNE2.1!$F666))</f>
        <v/>
      </c>
      <c r="C666" s="415" t="str">
        <f>IF(PPNE2.1!$G666="","",'[3]Formulario PPGR1'!#REF!)</f>
        <v/>
      </c>
      <c r="D666" s="415"/>
      <c r="E666" s="415"/>
      <c r="F666" s="415" t="str">
        <f>IF(PPNE2.1!$G666="","",'[3]Formulario PPGR1'!#REF!)</f>
        <v/>
      </c>
      <c r="G666" s="416"/>
      <c r="H666" s="417" t="s">
        <v>1482</v>
      </c>
      <c r="I666" s="441" t="s">
        <v>917</v>
      </c>
      <c r="J666" s="438">
        <v>1</v>
      </c>
      <c r="K666" s="433">
        <v>1400</v>
      </c>
      <c r="L666" s="433">
        <v>1400</v>
      </c>
      <c r="M666" s="418" t="s">
        <v>1486</v>
      </c>
      <c r="N666" s="427" t="s">
        <v>282</v>
      </c>
    </row>
    <row r="667" spans="2:14" ht="12.75">
      <c r="B667" s="415" t="str">
        <f>IF(PPNE2.1!$G667="","",CONCATENATE(PPNE2.1!$C667,".",PPNE2.1!$D667,".",PPNE2.1!$E667,".",PPNE2.1!$F667))</f>
        <v/>
      </c>
      <c r="C667" s="415" t="str">
        <f>IF(PPNE2.1!$G667="","",'[3]Formulario PPGR1'!#REF!)</f>
        <v/>
      </c>
      <c r="D667" s="415"/>
      <c r="E667" s="415"/>
      <c r="F667" s="415" t="str">
        <f>IF(PPNE2.1!$G667="","",'[3]Formulario PPGR1'!#REF!)</f>
        <v/>
      </c>
      <c r="G667" s="416"/>
      <c r="H667" s="417" t="s">
        <v>1483</v>
      </c>
      <c r="I667" s="441" t="s">
        <v>917</v>
      </c>
      <c r="J667" s="438">
        <v>5</v>
      </c>
      <c r="K667" s="433">
        <v>130</v>
      </c>
      <c r="L667" s="433">
        <v>650</v>
      </c>
      <c r="M667" s="418" t="s">
        <v>1486</v>
      </c>
      <c r="N667" s="427" t="s">
        <v>282</v>
      </c>
    </row>
    <row r="668" spans="2:14" ht="12.75">
      <c r="B668" s="14" t="e">
        <f>IF(PPNE2.1!$G668="","",CONCATENATE(PPNE2.1!$C668,".",PPNE2.1!$D668,".",PPNE2.1!$E668,".",PPNE2.1!$F668))</f>
        <v>#REF!</v>
      </c>
      <c r="C668" s="14" t="e">
        <f>IF(PPNE2.1!$G668="","",'[3]Formulario PPGR1'!#REF!)</f>
        <v>#REF!</v>
      </c>
      <c r="D668" s="14" t="e">
        <f>IF(PPNE2.1!$G668="","",'[3]Formulario PPGR1'!#REF!)</f>
        <v>#REF!</v>
      </c>
      <c r="E668" s="14" t="e">
        <f>IF(PPNE2.1!$G668="","",'[3]Formulario PPGR1'!#REF!)</f>
        <v>#REF!</v>
      </c>
      <c r="F668" s="14" t="e">
        <f>IF(PPNE2.1!$G668="","",'[3]Formulario PPGR1'!#REF!)</f>
        <v>#REF!</v>
      </c>
      <c r="G668" s="264" t="s">
        <v>1419</v>
      </c>
      <c r="H668" s="265" t="s">
        <v>1474</v>
      </c>
      <c r="I668" s="426" t="s">
        <v>917</v>
      </c>
      <c r="J668" s="437">
        <v>1</v>
      </c>
      <c r="K668" s="432">
        <v>60000</v>
      </c>
      <c r="L668" s="432">
        <v>60000</v>
      </c>
      <c r="M668" s="266" t="s">
        <v>444</v>
      </c>
      <c r="N668" s="426" t="s">
        <v>33</v>
      </c>
    </row>
    <row r="669" spans="2:14" ht="12.75">
      <c r="B669" s="415" t="str">
        <f>IF(PPNE2.1!$G669="","",CONCATENATE(PPNE2.1!$C669,".",PPNE2.1!$D669,".",PPNE2.1!$E669,".",PPNE2.1!$F669))</f>
        <v/>
      </c>
      <c r="C669" s="415" t="str">
        <f>IF(PPNE2.1!$G669="","",'[3]Formulario PPGR1'!#REF!)</f>
        <v/>
      </c>
      <c r="D669" s="415"/>
      <c r="E669" s="415"/>
      <c r="F669" s="415" t="str">
        <f>IF(PPNE2.1!$G669="","",'[3]Formulario PPGR1'!#REF!)</f>
        <v/>
      </c>
      <c r="G669" s="416"/>
      <c r="H669" s="417" t="s">
        <v>1475</v>
      </c>
      <c r="I669" s="441" t="s">
        <v>917</v>
      </c>
      <c r="J669" s="438">
        <v>1</v>
      </c>
      <c r="K669" s="433">
        <v>16000</v>
      </c>
      <c r="L669" s="433">
        <v>16000</v>
      </c>
      <c r="M669" s="418" t="s">
        <v>444</v>
      </c>
      <c r="N669" s="427" t="s">
        <v>33</v>
      </c>
    </row>
    <row r="670" spans="2:14" ht="12.75">
      <c r="B670" s="415" t="str">
        <f>IF(PPNE2.1!$G670="","",CONCATENATE(PPNE2.1!$C670,".",PPNE2.1!$D670,".",PPNE2.1!$E670,".",PPNE2.1!$F670))</f>
        <v/>
      </c>
      <c r="C670" s="415" t="str">
        <f>IF(PPNE2.1!$G670="","",'[3]Formulario PPGR1'!#REF!)</f>
        <v/>
      </c>
      <c r="D670" s="415"/>
      <c r="E670" s="415"/>
      <c r="F670" s="415" t="str">
        <f>IF(PPNE2.1!$G670="","",'[3]Formulario PPGR1'!#REF!)</f>
        <v/>
      </c>
      <c r="G670" s="416"/>
      <c r="H670" s="417" t="s">
        <v>1476</v>
      </c>
      <c r="I670" s="441" t="s">
        <v>1484</v>
      </c>
      <c r="J670" s="438">
        <v>1</v>
      </c>
      <c r="K670" s="433">
        <v>200</v>
      </c>
      <c r="L670" s="433">
        <v>200</v>
      </c>
      <c r="M670" s="418" t="s">
        <v>1486</v>
      </c>
      <c r="N670" s="427" t="s">
        <v>282</v>
      </c>
    </row>
    <row r="671" spans="2:14" ht="12.75">
      <c r="B671" s="415" t="str">
        <f>IF(PPNE2.1!$G671="","",CONCATENATE(PPNE2.1!$C671,".",PPNE2.1!$D671,".",PPNE2.1!$E671,".",PPNE2.1!$F671))</f>
        <v/>
      </c>
      <c r="C671" s="415" t="str">
        <f>IF(PPNE2.1!$G671="","",'[3]Formulario PPGR1'!#REF!)</f>
        <v/>
      </c>
      <c r="D671" s="415"/>
      <c r="E671" s="415"/>
      <c r="F671" s="415" t="str">
        <f>IF(PPNE2.1!$G671="","",'[3]Formulario PPGR1'!#REF!)</f>
        <v/>
      </c>
      <c r="G671" s="416"/>
      <c r="H671" s="417" t="s">
        <v>1477</v>
      </c>
      <c r="I671" s="441" t="s">
        <v>917</v>
      </c>
      <c r="J671" s="438">
        <v>1</v>
      </c>
      <c r="K671" s="433">
        <v>180</v>
      </c>
      <c r="L671" s="433">
        <v>180</v>
      </c>
      <c r="M671" s="418" t="s">
        <v>1486</v>
      </c>
      <c r="N671" s="427" t="s">
        <v>33</v>
      </c>
    </row>
    <row r="672" spans="2:14" ht="12.75">
      <c r="B672" s="415" t="str">
        <f>IF(PPNE2.1!$G672="","",CONCATENATE(PPNE2.1!$C672,".",PPNE2.1!$D672,".",PPNE2.1!$E672,".",PPNE2.1!$F672))</f>
        <v/>
      </c>
      <c r="C672" s="415" t="str">
        <f>IF(PPNE2.1!$G672="","",'[3]Formulario PPGR1'!#REF!)</f>
        <v/>
      </c>
      <c r="D672" s="415"/>
      <c r="E672" s="415"/>
      <c r="F672" s="415" t="str">
        <f>IF(PPNE2.1!$G672="","",'[3]Formulario PPGR1'!#REF!)</f>
        <v/>
      </c>
      <c r="G672" s="416"/>
      <c r="H672" s="417" t="s">
        <v>1478</v>
      </c>
      <c r="I672" s="441" t="s">
        <v>1485</v>
      </c>
      <c r="J672" s="438">
        <v>1</v>
      </c>
      <c r="K672" s="433">
        <v>12.05</v>
      </c>
      <c r="L672" s="433">
        <v>12.05</v>
      </c>
      <c r="M672" s="418" t="s">
        <v>1486</v>
      </c>
      <c r="N672" s="427" t="s">
        <v>33</v>
      </c>
    </row>
    <row r="673" spans="2:14" ht="12.75">
      <c r="B673" s="415" t="str">
        <f>IF(PPNE2.1!$G673="","",CONCATENATE(PPNE2.1!$C673,".",PPNE2.1!$D673,".",PPNE2.1!$E673,".",PPNE2.1!$F673))</f>
        <v/>
      </c>
      <c r="C673" s="415" t="str">
        <f>IF(PPNE2.1!$G673="","",'[3]Formulario PPGR1'!#REF!)</f>
        <v/>
      </c>
      <c r="D673" s="415"/>
      <c r="E673" s="415"/>
      <c r="F673" s="415" t="str">
        <f>IF(PPNE2.1!$G673="","",'[3]Formulario PPGR1'!#REF!)</f>
        <v/>
      </c>
      <c r="G673" s="416"/>
      <c r="H673" s="417" t="s">
        <v>1479</v>
      </c>
      <c r="I673" s="441" t="s">
        <v>917</v>
      </c>
      <c r="J673" s="438">
        <v>1</v>
      </c>
      <c r="K673" s="433">
        <v>0</v>
      </c>
      <c r="L673" s="433">
        <v>0</v>
      </c>
      <c r="M673" s="418"/>
      <c r="N673" s="427"/>
    </row>
    <row r="674" spans="2:14" ht="12.75">
      <c r="B674" s="415" t="str">
        <f>IF(PPNE2.1!$G674="","",CONCATENATE(PPNE2.1!$C674,".",PPNE2.1!$D674,".",PPNE2.1!$E674,".",PPNE2.1!$F674))</f>
        <v/>
      </c>
      <c r="C674" s="415" t="str">
        <f>IF(PPNE2.1!$G674="","",'[3]Formulario PPGR1'!#REF!)</f>
        <v/>
      </c>
      <c r="D674" s="415"/>
      <c r="E674" s="415"/>
      <c r="F674" s="415" t="str">
        <f>IF(PPNE2.1!$G674="","",'[3]Formulario PPGR1'!#REF!)</f>
        <v/>
      </c>
      <c r="G674" s="416"/>
      <c r="H674" s="417" t="s">
        <v>1480</v>
      </c>
      <c r="I674" s="441" t="s">
        <v>917</v>
      </c>
      <c r="J674" s="438">
        <v>1</v>
      </c>
      <c r="K674" s="433">
        <v>4500</v>
      </c>
      <c r="L674" s="433">
        <v>4500</v>
      </c>
      <c r="M674" s="418" t="s">
        <v>1487</v>
      </c>
      <c r="N674" s="427" t="s">
        <v>282</v>
      </c>
    </row>
    <row r="675" spans="2:14" ht="12.75">
      <c r="B675" s="415" t="str">
        <f>IF(PPNE2.1!$G675="","",CONCATENATE(PPNE2.1!$C675,".",PPNE2.1!$D675,".",PPNE2.1!$E675,".",PPNE2.1!$F675))</f>
        <v/>
      </c>
      <c r="C675" s="415" t="str">
        <f>IF(PPNE2.1!$G675="","",'[3]Formulario PPGR1'!#REF!)</f>
        <v/>
      </c>
      <c r="D675" s="415"/>
      <c r="E675" s="415"/>
      <c r="F675" s="415" t="str">
        <f>IF(PPNE2.1!$G675="","",'[3]Formulario PPGR1'!#REF!)</f>
        <v/>
      </c>
      <c r="G675" s="416"/>
      <c r="H675" s="417" t="s">
        <v>1481</v>
      </c>
      <c r="I675" s="441" t="s">
        <v>917</v>
      </c>
      <c r="J675" s="438">
        <v>1</v>
      </c>
      <c r="K675" s="433">
        <v>290</v>
      </c>
      <c r="L675" s="433">
        <v>290</v>
      </c>
      <c r="M675" s="418" t="s">
        <v>1486</v>
      </c>
      <c r="N675" s="427" t="s">
        <v>282</v>
      </c>
    </row>
    <row r="676" spans="2:14" ht="12.75">
      <c r="B676" s="415" t="str">
        <f>IF(PPNE2.1!$G676="","",CONCATENATE(PPNE2.1!$C676,".",PPNE2.1!$D676,".",PPNE2.1!$E676,".",PPNE2.1!$F676))</f>
        <v/>
      </c>
      <c r="C676" s="415" t="str">
        <f>IF(PPNE2.1!$G676="","",'[3]Formulario PPGR1'!#REF!)</f>
        <v/>
      </c>
      <c r="D676" s="415"/>
      <c r="E676" s="415"/>
      <c r="F676" s="415" t="str">
        <f>IF(PPNE2.1!$G676="","",'[3]Formulario PPGR1'!#REF!)</f>
        <v/>
      </c>
      <c r="G676" s="416"/>
      <c r="H676" s="417" t="s">
        <v>1482</v>
      </c>
      <c r="I676" s="441" t="s">
        <v>917</v>
      </c>
      <c r="J676" s="438">
        <v>1</v>
      </c>
      <c r="K676" s="433">
        <v>1400</v>
      </c>
      <c r="L676" s="433">
        <v>1400</v>
      </c>
      <c r="M676" s="418" t="s">
        <v>1486</v>
      </c>
      <c r="N676" s="427" t="s">
        <v>282</v>
      </c>
    </row>
    <row r="677" spans="2:14" ht="12.75">
      <c r="B677" s="415" t="str">
        <f>IF(PPNE2.1!$G677="","",CONCATENATE(PPNE2.1!$C677,".",PPNE2.1!$D677,".",PPNE2.1!$E677,".",PPNE2.1!$F677))</f>
        <v/>
      </c>
      <c r="C677" s="415" t="str">
        <f>IF(PPNE2.1!$G677="","",'[3]Formulario PPGR1'!#REF!)</f>
        <v/>
      </c>
      <c r="D677" s="415"/>
      <c r="E677" s="415"/>
      <c r="F677" s="415" t="str">
        <f>IF(PPNE2.1!$G677="","",'[3]Formulario PPGR1'!#REF!)</f>
        <v/>
      </c>
      <c r="G677" s="416"/>
      <c r="H677" s="417" t="s">
        <v>1483</v>
      </c>
      <c r="I677" s="441" t="s">
        <v>917</v>
      </c>
      <c r="J677" s="438">
        <v>5</v>
      </c>
      <c r="K677" s="433">
        <v>130</v>
      </c>
      <c r="L677" s="433">
        <v>650</v>
      </c>
      <c r="M677" s="418" t="s">
        <v>1486</v>
      </c>
      <c r="N677" s="427" t="s">
        <v>282</v>
      </c>
    </row>
    <row r="678" spans="2:14" ht="12.75">
      <c r="B678" s="14" t="e">
        <f>IF(PPNE2.1!$G678="","",CONCATENATE(PPNE2.1!$C678,".",PPNE2.1!$D678,".",PPNE2.1!$E678,".",PPNE2.1!$F678))</f>
        <v>#REF!</v>
      </c>
      <c r="C678" s="14" t="e">
        <f>IF(PPNE2.1!$G678="","",'[3]Formulario PPGR1'!#REF!)</f>
        <v>#REF!</v>
      </c>
      <c r="D678" s="14" t="e">
        <f>IF(PPNE2.1!$G678="","",'[3]Formulario PPGR1'!#REF!)</f>
        <v>#REF!</v>
      </c>
      <c r="E678" s="14" t="e">
        <f>IF(PPNE2.1!$G678="","",'[3]Formulario PPGR1'!#REF!)</f>
        <v>#REF!</v>
      </c>
      <c r="F678" s="14" t="e">
        <f>IF(PPNE2.1!$G678="","",'[3]Formulario PPGR1'!#REF!)</f>
        <v>#REF!</v>
      </c>
      <c r="G678" s="264" t="s">
        <v>1196</v>
      </c>
      <c r="H678" s="265" t="s">
        <v>1474</v>
      </c>
      <c r="I678" s="426" t="s">
        <v>917</v>
      </c>
      <c r="J678" s="437">
        <v>1</v>
      </c>
      <c r="K678" s="432">
        <v>60000</v>
      </c>
      <c r="L678" s="432">
        <v>60000</v>
      </c>
      <c r="M678" s="266" t="s">
        <v>444</v>
      </c>
      <c r="N678" s="426" t="s">
        <v>33</v>
      </c>
    </row>
    <row r="679" spans="2:14" ht="12.75">
      <c r="B679" s="415" t="str">
        <f>IF(PPNE2.1!$G679="","",CONCATENATE(PPNE2.1!$C679,".",PPNE2.1!$D679,".",PPNE2.1!$E679,".",PPNE2.1!$F679))</f>
        <v/>
      </c>
      <c r="C679" s="415" t="str">
        <f>IF(PPNE2.1!$G679="","",'[3]Formulario PPGR1'!#REF!)</f>
        <v/>
      </c>
      <c r="D679" s="415"/>
      <c r="E679" s="415"/>
      <c r="F679" s="415" t="str">
        <f>IF(PPNE2.1!$G679="","",'[3]Formulario PPGR1'!#REF!)</f>
        <v/>
      </c>
      <c r="G679" s="416"/>
      <c r="H679" s="417" t="s">
        <v>1475</v>
      </c>
      <c r="I679" s="441" t="s">
        <v>917</v>
      </c>
      <c r="J679" s="438">
        <v>1</v>
      </c>
      <c r="K679" s="433">
        <v>16000</v>
      </c>
      <c r="L679" s="433">
        <v>16000</v>
      </c>
      <c r="M679" s="418" t="s">
        <v>444</v>
      </c>
      <c r="N679" s="427" t="s">
        <v>33</v>
      </c>
    </row>
    <row r="680" spans="2:14" ht="12.75">
      <c r="B680" s="415" t="str">
        <f>IF(PPNE2.1!$G680="","",CONCATENATE(PPNE2.1!$C680,".",PPNE2.1!$D680,".",PPNE2.1!$E680,".",PPNE2.1!$F680))</f>
        <v/>
      </c>
      <c r="C680" s="415" t="str">
        <f>IF(PPNE2.1!$G680="","",'[3]Formulario PPGR1'!#REF!)</f>
        <v/>
      </c>
      <c r="D680" s="415"/>
      <c r="E680" s="415"/>
      <c r="F680" s="415" t="str">
        <f>IF(PPNE2.1!$G680="","",'[3]Formulario PPGR1'!#REF!)</f>
        <v/>
      </c>
      <c r="G680" s="416"/>
      <c r="H680" s="417" t="s">
        <v>1476</v>
      </c>
      <c r="I680" s="441" t="s">
        <v>1484</v>
      </c>
      <c r="J680" s="438">
        <v>1</v>
      </c>
      <c r="K680" s="433">
        <v>200</v>
      </c>
      <c r="L680" s="433">
        <v>200</v>
      </c>
      <c r="M680" s="418" t="s">
        <v>1486</v>
      </c>
      <c r="N680" s="427" t="s">
        <v>282</v>
      </c>
    </row>
    <row r="681" spans="2:14" ht="12.75">
      <c r="B681" s="415" t="str">
        <f>IF(PPNE2.1!$G681="","",CONCATENATE(PPNE2.1!$C681,".",PPNE2.1!$D681,".",PPNE2.1!$E681,".",PPNE2.1!$F681))</f>
        <v/>
      </c>
      <c r="C681" s="415" t="str">
        <f>IF(PPNE2.1!$G681="","",'[3]Formulario PPGR1'!#REF!)</f>
        <v/>
      </c>
      <c r="D681" s="415"/>
      <c r="E681" s="415"/>
      <c r="F681" s="415" t="str">
        <f>IF(PPNE2.1!$G681="","",'[3]Formulario PPGR1'!#REF!)</f>
        <v/>
      </c>
      <c r="G681" s="416"/>
      <c r="H681" s="417" t="s">
        <v>1477</v>
      </c>
      <c r="I681" s="441" t="s">
        <v>917</v>
      </c>
      <c r="J681" s="438">
        <v>1</v>
      </c>
      <c r="K681" s="433">
        <v>180</v>
      </c>
      <c r="L681" s="433">
        <v>180</v>
      </c>
      <c r="M681" s="418" t="s">
        <v>1486</v>
      </c>
      <c r="N681" s="427" t="s">
        <v>33</v>
      </c>
    </row>
    <row r="682" spans="2:14" ht="12.75">
      <c r="B682" s="415" t="str">
        <f>IF(PPNE2.1!$G682="","",CONCATENATE(PPNE2.1!$C682,".",PPNE2.1!$D682,".",PPNE2.1!$E682,".",PPNE2.1!$F682))</f>
        <v/>
      </c>
      <c r="C682" s="415" t="str">
        <f>IF(PPNE2.1!$G682="","",'[3]Formulario PPGR1'!#REF!)</f>
        <v/>
      </c>
      <c r="D682" s="415"/>
      <c r="E682" s="415"/>
      <c r="F682" s="415" t="str">
        <f>IF(PPNE2.1!$G682="","",'[3]Formulario PPGR1'!#REF!)</f>
        <v/>
      </c>
      <c r="G682" s="416"/>
      <c r="H682" s="417" t="s">
        <v>1478</v>
      </c>
      <c r="I682" s="441" t="s">
        <v>1485</v>
      </c>
      <c r="J682" s="438">
        <v>1</v>
      </c>
      <c r="K682" s="433">
        <v>12.05</v>
      </c>
      <c r="L682" s="433">
        <v>12.05</v>
      </c>
      <c r="M682" s="418" t="s">
        <v>1486</v>
      </c>
      <c r="N682" s="427" t="s">
        <v>33</v>
      </c>
    </row>
    <row r="683" spans="2:14" ht="12.75">
      <c r="B683" s="415" t="str">
        <f>IF(PPNE2.1!$G683="","",CONCATENATE(PPNE2.1!$C683,".",PPNE2.1!$D683,".",PPNE2.1!$E683,".",PPNE2.1!$F683))</f>
        <v/>
      </c>
      <c r="C683" s="415" t="str">
        <f>IF(PPNE2.1!$G683="","",'[3]Formulario PPGR1'!#REF!)</f>
        <v/>
      </c>
      <c r="D683" s="415"/>
      <c r="E683" s="415"/>
      <c r="F683" s="415" t="str">
        <f>IF(PPNE2.1!$G683="","",'[3]Formulario PPGR1'!#REF!)</f>
        <v/>
      </c>
      <c r="G683" s="416"/>
      <c r="H683" s="417" t="s">
        <v>1479</v>
      </c>
      <c r="I683" s="441" t="s">
        <v>917</v>
      </c>
      <c r="J683" s="438">
        <v>1</v>
      </c>
      <c r="K683" s="433">
        <v>0</v>
      </c>
      <c r="L683" s="433">
        <v>0</v>
      </c>
      <c r="M683" s="418"/>
      <c r="N683" s="427"/>
    </row>
    <row r="684" spans="2:14" ht="12.75">
      <c r="B684" s="415" t="str">
        <f>IF(PPNE2.1!$G684="","",CONCATENATE(PPNE2.1!$C684,".",PPNE2.1!$D684,".",PPNE2.1!$E684,".",PPNE2.1!$F684))</f>
        <v/>
      </c>
      <c r="C684" s="415" t="str">
        <f>IF(PPNE2.1!$G684="","",'[3]Formulario PPGR1'!#REF!)</f>
        <v/>
      </c>
      <c r="D684" s="415"/>
      <c r="E684" s="415"/>
      <c r="F684" s="415" t="str">
        <f>IF(PPNE2.1!$G684="","",'[3]Formulario PPGR1'!#REF!)</f>
        <v/>
      </c>
      <c r="G684" s="416"/>
      <c r="H684" s="417" t="s">
        <v>1480</v>
      </c>
      <c r="I684" s="441" t="s">
        <v>917</v>
      </c>
      <c r="J684" s="438">
        <v>1</v>
      </c>
      <c r="K684" s="433">
        <v>4500</v>
      </c>
      <c r="L684" s="433">
        <v>4500</v>
      </c>
      <c r="M684" s="418" t="s">
        <v>1487</v>
      </c>
      <c r="N684" s="427" t="s">
        <v>282</v>
      </c>
    </row>
    <row r="685" spans="2:14" ht="12.75">
      <c r="B685" s="415" t="str">
        <f>IF(PPNE2.1!$G685="","",CONCATENATE(PPNE2.1!$C685,".",PPNE2.1!$D685,".",PPNE2.1!$E685,".",PPNE2.1!$F685))</f>
        <v/>
      </c>
      <c r="C685" s="415" t="str">
        <f>IF(PPNE2.1!$G685="","",'[3]Formulario PPGR1'!#REF!)</f>
        <v/>
      </c>
      <c r="D685" s="415"/>
      <c r="E685" s="415"/>
      <c r="F685" s="415" t="str">
        <f>IF(PPNE2.1!$G685="","",'[3]Formulario PPGR1'!#REF!)</f>
        <v/>
      </c>
      <c r="G685" s="416"/>
      <c r="H685" s="417" t="s">
        <v>1481</v>
      </c>
      <c r="I685" s="441" t="s">
        <v>917</v>
      </c>
      <c r="J685" s="438">
        <v>1</v>
      </c>
      <c r="K685" s="433">
        <v>290</v>
      </c>
      <c r="L685" s="433">
        <v>290</v>
      </c>
      <c r="M685" s="418" t="s">
        <v>1486</v>
      </c>
      <c r="N685" s="427" t="s">
        <v>282</v>
      </c>
    </row>
    <row r="686" spans="2:14" ht="12.75">
      <c r="B686" s="415" t="str">
        <f>IF(PPNE2.1!$G686="","",CONCATENATE(PPNE2.1!$C686,".",PPNE2.1!$D686,".",PPNE2.1!$E686,".",PPNE2.1!$F686))</f>
        <v/>
      </c>
      <c r="C686" s="415" t="str">
        <f>IF(PPNE2.1!$G686="","",'[3]Formulario PPGR1'!#REF!)</f>
        <v/>
      </c>
      <c r="D686" s="415"/>
      <c r="E686" s="415"/>
      <c r="F686" s="415" t="str">
        <f>IF(PPNE2.1!$G686="","",'[3]Formulario PPGR1'!#REF!)</f>
        <v/>
      </c>
      <c r="G686" s="416"/>
      <c r="H686" s="417" t="s">
        <v>1482</v>
      </c>
      <c r="I686" s="441" t="s">
        <v>917</v>
      </c>
      <c r="J686" s="438">
        <v>1</v>
      </c>
      <c r="K686" s="433">
        <v>1400</v>
      </c>
      <c r="L686" s="433">
        <v>1400</v>
      </c>
      <c r="M686" s="418" t="s">
        <v>1486</v>
      </c>
      <c r="N686" s="427" t="s">
        <v>282</v>
      </c>
    </row>
    <row r="687" spans="2:14" ht="12.75">
      <c r="B687" s="415" t="str">
        <f>IF(PPNE2.1!$G687="","",CONCATENATE(PPNE2.1!$C687,".",PPNE2.1!$D687,".",PPNE2.1!$E687,".",PPNE2.1!$F687))</f>
        <v/>
      </c>
      <c r="C687" s="415" t="str">
        <f>IF(PPNE2.1!$G687="","",'[3]Formulario PPGR1'!#REF!)</f>
        <v/>
      </c>
      <c r="D687" s="415"/>
      <c r="E687" s="415"/>
      <c r="F687" s="415" t="str">
        <f>IF(PPNE2.1!$G687="","",'[3]Formulario PPGR1'!#REF!)</f>
        <v/>
      </c>
      <c r="G687" s="416"/>
      <c r="H687" s="417" t="s">
        <v>1483</v>
      </c>
      <c r="I687" s="441" t="s">
        <v>917</v>
      </c>
      <c r="J687" s="438">
        <v>5</v>
      </c>
      <c r="K687" s="433">
        <v>130</v>
      </c>
      <c r="L687" s="433">
        <v>650</v>
      </c>
      <c r="M687" s="418" t="s">
        <v>1486</v>
      </c>
      <c r="N687" s="427" t="s">
        <v>282</v>
      </c>
    </row>
    <row r="688" spans="2:14" ht="12.75">
      <c r="B688" s="14" t="e">
        <f>IF(PPNE2.1!$G688="","",CONCATENATE(PPNE2.1!$C688,".",PPNE2.1!$D688,".",PPNE2.1!$E688,".",PPNE2.1!$F688))</f>
        <v>#REF!</v>
      </c>
      <c r="C688" s="14" t="e">
        <f>IF(PPNE2.1!$G688="","",'[3]Formulario PPGR1'!#REF!)</f>
        <v>#REF!</v>
      </c>
      <c r="D688" s="14" t="e">
        <f>IF(PPNE2.1!$G688="","",'[3]Formulario PPGR1'!#REF!)</f>
        <v>#REF!</v>
      </c>
      <c r="E688" s="14" t="e">
        <f>IF(PPNE2.1!$G688="","",'[3]Formulario PPGR1'!#REF!)</f>
        <v>#REF!</v>
      </c>
      <c r="F688" s="14" t="e">
        <f>IF(PPNE2.1!$G688="","",'[3]Formulario PPGR1'!#REF!)</f>
        <v>#REF!</v>
      </c>
      <c r="G688" s="264" t="s">
        <v>1197</v>
      </c>
      <c r="H688" s="265" t="s">
        <v>1474</v>
      </c>
      <c r="I688" s="426" t="s">
        <v>917</v>
      </c>
      <c r="J688" s="437">
        <v>1</v>
      </c>
      <c r="K688" s="432">
        <v>60000</v>
      </c>
      <c r="L688" s="432">
        <v>60000</v>
      </c>
      <c r="M688" s="266" t="s">
        <v>444</v>
      </c>
      <c r="N688" s="426" t="s">
        <v>33</v>
      </c>
    </row>
    <row r="689" spans="2:14" ht="12.75">
      <c r="B689" s="415" t="str">
        <f>IF(PPNE2.1!$G689="","",CONCATENATE(PPNE2.1!$C689,".",PPNE2.1!$D689,".",PPNE2.1!$E689,".",PPNE2.1!$F689))</f>
        <v/>
      </c>
      <c r="C689" s="415" t="str">
        <f>IF(PPNE2.1!$G689="","",'[3]Formulario PPGR1'!#REF!)</f>
        <v/>
      </c>
      <c r="D689" s="415"/>
      <c r="E689" s="415"/>
      <c r="F689" s="415" t="str">
        <f>IF(PPNE2.1!$G689="","",'[3]Formulario PPGR1'!#REF!)</f>
        <v/>
      </c>
      <c r="G689" s="416"/>
      <c r="H689" s="417" t="s">
        <v>1475</v>
      </c>
      <c r="I689" s="441" t="s">
        <v>917</v>
      </c>
      <c r="J689" s="438">
        <v>1</v>
      </c>
      <c r="K689" s="433">
        <v>16000</v>
      </c>
      <c r="L689" s="433">
        <v>16000</v>
      </c>
      <c r="M689" s="418" t="s">
        <v>444</v>
      </c>
      <c r="N689" s="427" t="s">
        <v>33</v>
      </c>
    </row>
    <row r="690" spans="2:14" ht="12.75">
      <c r="B690" s="415" t="str">
        <f>IF(PPNE2.1!$G690="","",CONCATENATE(PPNE2.1!$C690,".",PPNE2.1!$D690,".",PPNE2.1!$E690,".",PPNE2.1!$F690))</f>
        <v/>
      </c>
      <c r="C690" s="415" t="str">
        <f>IF(PPNE2.1!$G690="","",'[3]Formulario PPGR1'!#REF!)</f>
        <v/>
      </c>
      <c r="D690" s="415"/>
      <c r="E690" s="415"/>
      <c r="F690" s="415" t="str">
        <f>IF(PPNE2.1!$G690="","",'[3]Formulario PPGR1'!#REF!)</f>
        <v/>
      </c>
      <c r="G690" s="416"/>
      <c r="H690" s="417" t="s">
        <v>1476</v>
      </c>
      <c r="I690" s="441" t="s">
        <v>1484</v>
      </c>
      <c r="J690" s="438">
        <v>1</v>
      </c>
      <c r="K690" s="433">
        <v>200</v>
      </c>
      <c r="L690" s="433">
        <v>200</v>
      </c>
      <c r="M690" s="418" t="s">
        <v>1486</v>
      </c>
      <c r="N690" s="427" t="s">
        <v>282</v>
      </c>
    </row>
    <row r="691" spans="2:14" ht="12.75">
      <c r="B691" s="415" t="str">
        <f>IF(PPNE2.1!$G691="","",CONCATENATE(PPNE2.1!$C691,".",PPNE2.1!$D691,".",PPNE2.1!$E691,".",PPNE2.1!$F691))</f>
        <v/>
      </c>
      <c r="C691" s="415" t="str">
        <f>IF(PPNE2.1!$G691="","",'[3]Formulario PPGR1'!#REF!)</f>
        <v/>
      </c>
      <c r="D691" s="415"/>
      <c r="E691" s="415"/>
      <c r="F691" s="415" t="str">
        <f>IF(PPNE2.1!$G691="","",'[3]Formulario PPGR1'!#REF!)</f>
        <v/>
      </c>
      <c r="G691" s="416"/>
      <c r="H691" s="417" t="s">
        <v>1477</v>
      </c>
      <c r="I691" s="441" t="s">
        <v>917</v>
      </c>
      <c r="J691" s="438">
        <v>1</v>
      </c>
      <c r="K691" s="433">
        <v>180</v>
      </c>
      <c r="L691" s="433">
        <v>180</v>
      </c>
      <c r="M691" s="418" t="s">
        <v>1486</v>
      </c>
      <c r="N691" s="427" t="s">
        <v>33</v>
      </c>
    </row>
    <row r="692" spans="2:14" ht="12.75">
      <c r="B692" s="415" t="str">
        <f>IF(PPNE2.1!$G692="","",CONCATENATE(PPNE2.1!$C692,".",PPNE2.1!$D692,".",PPNE2.1!$E692,".",PPNE2.1!$F692))</f>
        <v/>
      </c>
      <c r="C692" s="415" t="str">
        <f>IF(PPNE2.1!$G692="","",'[3]Formulario PPGR1'!#REF!)</f>
        <v/>
      </c>
      <c r="D692" s="415"/>
      <c r="E692" s="415"/>
      <c r="F692" s="415" t="str">
        <f>IF(PPNE2.1!$G692="","",'[3]Formulario PPGR1'!#REF!)</f>
        <v/>
      </c>
      <c r="G692" s="416"/>
      <c r="H692" s="417" t="s">
        <v>1478</v>
      </c>
      <c r="I692" s="441" t="s">
        <v>1485</v>
      </c>
      <c r="J692" s="438">
        <v>1</v>
      </c>
      <c r="K692" s="433">
        <v>12.05</v>
      </c>
      <c r="L692" s="433">
        <v>12.05</v>
      </c>
      <c r="M692" s="418" t="s">
        <v>1486</v>
      </c>
      <c r="N692" s="427" t="s">
        <v>33</v>
      </c>
    </row>
    <row r="693" spans="2:14" ht="12.75">
      <c r="B693" s="415" t="str">
        <f>IF(PPNE2.1!$G693="","",CONCATENATE(PPNE2.1!$C693,".",PPNE2.1!$D693,".",PPNE2.1!$E693,".",PPNE2.1!$F693))</f>
        <v/>
      </c>
      <c r="C693" s="415" t="str">
        <f>IF(PPNE2.1!$G693="","",'[3]Formulario PPGR1'!#REF!)</f>
        <v/>
      </c>
      <c r="D693" s="415"/>
      <c r="E693" s="415"/>
      <c r="F693" s="415" t="str">
        <f>IF(PPNE2.1!$G693="","",'[3]Formulario PPGR1'!#REF!)</f>
        <v/>
      </c>
      <c r="G693" s="416"/>
      <c r="H693" s="417" t="s">
        <v>1479</v>
      </c>
      <c r="I693" s="441" t="s">
        <v>917</v>
      </c>
      <c r="J693" s="438">
        <v>1</v>
      </c>
      <c r="K693" s="433">
        <v>0</v>
      </c>
      <c r="L693" s="433">
        <v>0</v>
      </c>
      <c r="M693" s="418"/>
      <c r="N693" s="427"/>
    </row>
    <row r="694" spans="2:14" ht="12.75">
      <c r="B694" s="415" t="str">
        <f>IF(PPNE2.1!$G694="","",CONCATENATE(PPNE2.1!$C694,".",PPNE2.1!$D694,".",PPNE2.1!$E694,".",PPNE2.1!$F694))</f>
        <v/>
      </c>
      <c r="C694" s="415" t="str">
        <f>IF(PPNE2.1!$G694="","",'[3]Formulario PPGR1'!#REF!)</f>
        <v/>
      </c>
      <c r="D694" s="415"/>
      <c r="E694" s="415"/>
      <c r="F694" s="415" t="str">
        <f>IF(PPNE2.1!$G694="","",'[3]Formulario PPGR1'!#REF!)</f>
        <v/>
      </c>
      <c r="G694" s="416"/>
      <c r="H694" s="417" t="s">
        <v>1480</v>
      </c>
      <c r="I694" s="441" t="s">
        <v>917</v>
      </c>
      <c r="J694" s="438">
        <v>1</v>
      </c>
      <c r="K694" s="433">
        <v>4500</v>
      </c>
      <c r="L694" s="433">
        <v>4500</v>
      </c>
      <c r="M694" s="418" t="s">
        <v>1487</v>
      </c>
      <c r="N694" s="427" t="s">
        <v>282</v>
      </c>
    </row>
    <row r="695" spans="2:14" ht="12.75">
      <c r="B695" s="415" t="str">
        <f>IF(PPNE2.1!$G695="","",CONCATENATE(PPNE2.1!$C695,".",PPNE2.1!$D695,".",PPNE2.1!$E695,".",PPNE2.1!$F695))</f>
        <v/>
      </c>
      <c r="C695" s="415" t="str">
        <f>IF(PPNE2.1!$G695="","",'[3]Formulario PPGR1'!#REF!)</f>
        <v/>
      </c>
      <c r="D695" s="415"/>
      <c r="E695" s="415"/>
      <c r="F695" s="415" t="str">
        <f>IF(PPNE2.1!$G695="","",'[3]Formulario PPGR1'!#REF!)</f>
        <v/>
      </c>
      <c r="G695" s="416"/>
      <c r="H695" s="417" t="s">
        <v>1481</v>
      </c>
      <c r="I695" s="441" t="s">
        <v>917</v>
      </c>
      <c r="J695" s="438">
        <v>1</v>
      </c>
      <c r="K695" s="433">
        <v>290</v>
      </c>
      <c r="L695" s="433">
        <v>290</v>
      </c>
      <c r="M695" s="418" t="s">
        <v>1486</v>
      </c>
      <c r="N695" s="427" t="s">
        <v>282</v>
      </c>
    </row>
    <row r="696" spans="2:14" ht="12.75">
      <c r="B696" s="415" t="str">
        <f>IF(PPNE2.1!$G696="","",CONCATENATE(PPNE2.1!$C696,".",PPNE2.1!$D696,".",PPNE2.1!$E696,".",PPNE2.1!$F696))</f>
        <v/>
      </c>
      <c r="C696" s="415" t="str">
        <f>IF(PPNE2.1!$G696="","",'[3]Formulario PPGR1'!#REF!)</f>
        <v/>
      </c>
      <c r="D696" s="415"/>
      <c r="E696" s="415"/>
      <c r="F696" s="415" t="str">
        <f>IF(PPNE2.1!$G696="","",'[3]Formulario PPGR1'!#REF!)</f>
        <v/>
      </c>
      <c r="G696" s="416"/>
      <c r="H696" s="417" t="s">
        <v>1482</v>
      </c>
      <c r="I696" s="441" t="s">
        <v>917</v>
      </c>
      <c r="J696" s="438">
        <v>1</v>
      </c>
      <c r="K696" s="433">
        <v>1400</v>
      </c>
      <c r="L696" s="433">
        <v>1400</v>
      </c>
      <c r="M696" s="418" t="s">
        <v>1486</v>
      </c>
      <c r="N696" s="427" t="s">
        <v>282</v>
      </c>
    </row>
    <row r="697" spans="2:14" ht="12.75">
      <c r="B697" s="415" t="str">
        <f>IF(PPNE2.1!$G697="","",CONCATENATE(PPNE2.1!$C697,".",PPNE2.1!$D697,".",PPNE2.1!$E697,".",PPNE2.1!$F697))</f>
        <v/>
      </c>
      <c r="C697" s="415" t="str">
        <f>IF(PPNE2.1!$G697="","",'[3]Formulario PPGR1'!#REF!)</f>
        <v/>
      </c>
      <c r="D697" s="415"/>
      <c r="E697" s="415"/>
      <c r="F697" s="415" t="str">
        <f>IF(PPNE2.1!$G697="","",'[3]Formulario PPGR1'!#REF!)</f>
        <v/>
      </c>
      <c r="G697" s="416"/>
      <c r="H697" s="417" t="s">
        <v>1483</v>
      </c>
      <c r="I697" s="441" t="s">
        <v>917</v>
      </c>
      <c r="J697" s="438">
        <v>5</v>
      </c>
      <c r="K697" s="433">
        <v>130</v>
      </c>
      <c r="L697" s="433">
        <v>650</v>
      </c>
      <c r="M697" s="418" t="s">
        <v>1486</v>
      </c>
      <c r="N697" s="427" t="s">
        <v>282</v>
      </c>
    </row>
    <row r="698" spans="2:14" ht="12.75">
      <c r="B698" s="14" t="e">
        <f>IF(PPNE2.1!$G698="","",CONCATENATE(PPNE2.1!$C698,".",PPNE2.1!$D698,".",PPNE2.1!$E698,".",PPNE2.1!$F698))</f>
        <v>#REF!</v>
      </c>
      <c r="C698" s="14" t="e">
        <f>IF(PPNE2.1!$G698="","",'[3]Formulario PPGR1'!#REF!)</f>
        <v>#REF!</v>
      </c>
      <c r="D698" s="14" t="e">
        <f>IF(PPNE2.1!$G698="","",'[3]Formulario PPGR1'!#REF!)</f>
        <v>#REF!</v>
      </c>
      <c r="E698" s="14" t="e">
        <f>IF(PPNE2.1!$G698="","",'[3]Formulario PPGR1'!#REF!)</f>
        <v>#REF!</v>
      </c>
      <c r="F698" s="14" t="e">
        <f>IF(PPNE2.1!$G698="","",'[3]Formulario PPGR1'!#REF!)</f>
        <v>#REF!</v>
      </c>
      <c r="G698" s="264" t="s">
        <v>1421</v>
      </c>
      <c r="H698" s="265" t="s">
        <v>1474</v>
      </c>
      <c r="I698" s="426" t="s">
        <v>917</v>
      </c>
      <c r="J698" s="437">
        <v>1</v>
      </c>
      <c r="K698" s="432">
        <v>60000</v>
      </c>
      <c r="L698" s="432">
        <v>60000</v>
      </c>
      <c r="M698" s="266" t="s">
        <v>444</v>
      </c>
      <c r="N698" s="426" t="s">
        <v>33</v>
      </c>
    </row>
    <row r="699" spans="2:14" ht="12.75">
      <c r="B699" s="415" t="str">
        <f>IF(PPNE2.1!$G699="","",CONCATENATE(PPNE2.1!$C699,".",PPNE2.1!$D699,".",PPNE2.1!$E699,".",PPNE2.1!$F699))</f>
        <v/>
      </c>
      <c r="C699" s="415" t="str">
        <f>IF(PPNE2.1!$G699="","",'[3]Formulario PPGR1'!#REF!)</f>
        <v/>
      </c>
      <c r="D699" s="415"/>
      <c r="E699" s="415"/>
      <c r="F699" s="415" t="str">
        <f>IF(PPNE2.1!$G699="","",'[3]Formulario PPGR1'!#REF!)</f>
        <v/>
      </c>
      <c r="G699" s="416"/>
      <c r="H699" s="417" t="s">
        <v>1475</v>
      </c>
      <c r="I699" s="441" t="s">
        <v>917</v>
      </c>
      <c r="J699" s="438">
        <v>1</v>
      </c>
      <c r="K699" s="433">
        <v>16000</v>
      </c>
      <c r="L699" s="433">
        <v>16000</v>
      </c>
      <c r="M699" s="418" t="s">
        <v>444</v>
      </c>
      <c r="N699" s="427" t="s">
        <v>33</v>
      </c>
    </row>
    <row r="700" spans="2:14" ht="12.75">
      <c r="B700" s="415" t="str">
        <f>IF(PPNE2.1!$G700="","",CONCATENATE(PPNE2.1!$C700,".",PPNE2.1!$D700,".",PPNE2.1!$E700,".",PPNE2.1!$F700))</f>
        <v/>
      </c>
      <c r="C700" s="415" t="str">
        <f>IF(PPNE2.1!$G700="","",'[3]Formulario PPGR1'!#REF!)</f>
        <v/>
      </c>
      <c r="D700" s="415"/>
      <c r="E700" s="415"/>
      <c r="F700" s="415" t="str">
        <f>IF(PPNE2.1!$G700="","",'[3]Formulario PPGR1'!#REF!)</f>
        <v/>
      </c>
      <c r="G700" s="416"/>
      <c r="H700" s="417" t="s">
        <v>1476</v>
      </c>
      <c r="I700" s="441" t="s">
        <v>1484</v>
      </c>
      <c r="J700" s="438">
        <v>1</v>
      </c>
      <c r="K700" s="433">
        <v>200</v>
      </c>
      <c r="L700" s="433">
        <v>200</v>
      </c>
      <c r="M700" s="418" t="s">
        <v>1486</v>
      </c>
      <c r="N700" s="427" t="s">
        <v>282</v>
      </c>
    </row>
    <row r="701" spans="2:14" ht="12.75">
      <c r="B701" s="415" t="str">
        <f>IF(PPNE2.1!$G701="","",CONCATENATE(PPNE2.1!$C701,".",PPNE2.1!$D701,".",PPNE2.1!$E701,".",PPNE2.1!$F701))</f>
        <v/>
      </c>
      <c r="C701" s="415" t="str">
        <f>IF(PPNE2.1!$G701="","",'[3]Formulario PPGR1'!#REF!)</f>
        <v/>
      </c>
      <c r="D701" s="415"/>
      <c r="E701" s="415"/>
      <c r="F701" s="415" t="str">
        <f>IF(PPNE2.1!$G701="","",'[3]Formulario PPGR1'!#REF!)</f>
        <v/>
      </c>
      <c r="G701" s="416"/>
      <c r="H701" s="417" t="s">
        <v>1477</v>
      </c>
      <c r="I701" s="441" t="s">
        <v>917</v>
      </c>
      <c r="J701" s="438">
        <v>1</v>
      </c>
      <c r="K701" s="433">
        <v>180</v>
      </c>
      <c r="L701" s="433">
        <v>180</v>
      </c>
      <c r="M701" s="418" t="s">
        <v>1486</v>
      </c>
      <c r="N701" s="427" t="s">
        <v>33</v>
      </c>
    </row>
    <row r="702" spans="2:14" ht="12.75">
      <c r="B702" s="415" t="str">
        <f>IF(PPNE2.1!$G702="","",CONCATENATE(PPNE2.1!$C702,".",PPNE2.1!$D702,".",PPNE2.1!$E702,".",PPNE2.1!$F702))</f>
        <v/>
      </c>
      <c r="C702" s="415" t="str">
        <f>IF(PPNE2.1!$G702="","",'[3]Formulario PPGR1'!#REF!)</f>
        <v/>
      </c>
      <c r="D702" s="415"/>
      <c r="E702" s="415"/>
      <c r="F702" s="415" t="str">
        <f>IF(PPNE2.1!$G702="","",'[3]Formulario PPGR1'!#REF!)</f>
        <v/>
      </c>
      <c r="G702" s="416"/>
      <c r="H702" s="417" t="s">
        <v>1478</v>
      </c>
      <c r="I702" s="441" t="s">
        <v>1485</v>
      </c>
      <c r="J702" s="438">
        <v>1</v>
      </c>
      <c r="K702" s="433">
        <v>12.05</v>
      </c>
      <c r="L702" s="433">
        <v>12.05</v>
      </c>
      <c r="M702" s="418" t="s">
        <v>1486</v>
      </c>
      <c r="N702" s="427" t="s">
        <v>33</v>
      </c>
    </row>
    <row r="703" spans="2:14" ht="12.75">
      <c r="B703" s="415" t="str">
        <f>IF(PPNE2.1!$G703="","",CONCATENATE(PPNE2.1!$C703,".",PPNE2.1!$D703,".",PPNE2.1!$E703,".",PPNE2.1!$F703))</f>
        <v/>
      </c>
      <c r="C703" s="415" t="str">
        <f>IF(PPNE2.1!$G703="","",'[3]Formulario PPGR1'!#REF!)</f>
        <v/>
      </c>
      <c r="D703" s="415"/>
      <c r="E703" s="415"/>
      <c r="F703" s="415" t="str">
        <f>IF(PPNE2.1!$G703="","",'[3]Formulario PPGR1'!#REF!)</f>
        <v/>
      </c>
      <c r="G703" s="416"/>
      <c r="H703" s="417" t="s">
        <v>1479</v>
      </c>
      <c r="I703" s="441" t="s">
        <v>917</v>
      </c>
      <c r="J703" s="438">
        <v>1</v>
      </c>
      <c r="K703" s="433">
        <v>0</v>
      </c>
      <c r="L703" s="433">
        <v>0</v>
      </c>
      <c r="M703" s="418"/>
      <c r="N703" s="427"/>
    </row>
    <row r="704" spans="2:14" ht="12.75">
      <c r="B704" s="415" t="str">
        <f>IF(PPNE2.1!$G704="","",CONCATENATE(PPNE2.1!$C704,".",PPNE2.1!$D704,".",PPNE2.1!$E704,".",PPNE2.1!$F704))</f>
        <v/>
      </c>
      <c r="C704" s="415" t="str">
        <f>IF(PPNE2.1!$G704="","",'[3]Formulario PPGR1'!#REF!)</f>
        <v/>
      </c>
      <c r="D704" s="415"/>
      <c r="E704" s="415"/>
      <c r="F704" s="415" t="str">
        <f>IF(PPNE2.1!$G704="","",'[3]Formulario PPGR1'!#REF!)</f>
        <v/>
      </c>
      <c r="G704" s="416"/>
      <c r="H704" s="417" t="s">
        <v>1480</v>
      </c>
      <c r="I704" s="441" t="s">
        <v>917</v>
      </c>
      <c r="J704" s="438">
        <v>1</v>
      </c>
      <c r="K704" s="433">
        <v>4500</v>
      </c>
      <c r="L704" s="433">
        <v>4500</v>
      </c>
      <c r="M704" s="418" t="s">
        <v>1487</v>
      </c>
      <c r="N704" s="427" t="s">
        <v>282</v>
      </c>
    </row>
    <row r="705" spans="2:14" ht="12.75">
      <c r="B705" s="415" t="str">
        <f>IF(PPNE2.1!$G705="","",CONCATENATE(PPNE2.1!$C705,".",PPNE2.1!$D705,".",PPNE2.1!$E705,".",PPNE2.1!$F705))</f>
        <v/>
      </c>
      <c r="C705" s="415" t="str">
        <f>IF(PPNE2.1!$G705="","",'[3]Formulario PPGR1'!#REF!)</f>
        <v/>
      </c>
      <c r="D705" s="415"/>
      <c r="E705" s="415"/>
      <c r="F705" s="415" t="str">
        <f>IF(PPNE2.1!$G705="","",'[3]Formulario PPGR1'!#REF!)</f>
        <v/>
      </c>
      <c r="G705" s="416"/>
      <c r="H705" s="417" t="s">
        <v>1481</v>
      </c>
      <c r="I705" s="441" t="s">
        <v>917</v>
      </c>
      <c r="J705" s="438">
        <v>1</v>
      </c>
      <c r="K705" s="433">
        <v>290</v>
      </c>
      <c r="L705" s="433">
        <v>290</v>
      </c>
      <c r="M705" s="418" t="s">
        <v>1486</v>
      </c>
      <c r="N705" s="427" t="s">
        <v>282</v>
      </c>
    </row>
    <row r="706" spans="2:14" ht="12.75">
      <c r="B706" s="415" t="str">
        <f>IF(PPNE2.1!$G706="","",CONCATENATE(PPNE2.1!$C706,".",PPNE2.1!$D706,".",PPNE2.1!$E706,".",PPNE2.1!$F706))</f>
        <v/>
      </c>
      <c r="C706" s="415" t="str">
        <f>IF(PPNE2.1!$G706="","",'[3]Formulario PPGR1'!#REF!)</f>
        <v/>
      </c>
      <c r="D706" s="415"/>
      <c r="E706" s="415"/>
      <c r="F706" s="415" t="str">
        <f>IF(PPNE2.1!$G706="","",'[3]Formulario PPGR1'!#REF!)</f>
        <v/>
      </c>
      <c r="G706" s="416"/>
      <c r="H706" s="417" t="s">
        <v>1482</v>
      </c>
      <c r="I706" s="441" t="s">
        <v>917</v>
      </c>
      <c r="J706" s="438">
        <v>1</v>
      </c>
      <c r="K706" s="433">
        <v>1400</v>
      </c>
      <c r="L706" s="433">
        <v>1400</v>
      </c>
      <c r="M706" s="418" t="s">
        <v>1486</v>
      </c>
      <c r="N706" s="427" t="s">
        <v>282</v>
      </c>
    </row>
    <row r="707" spans="2:14" ht="12.75">
      <c r="B707" s="415" t="str">
        <f>IF(PPNE2.1!$G707="","",CONCATENATE(PPNE2.1!$C707,".",PPNE2.1!$D707,".",PPNE2.1!$E707,".",PPNE2.1!$F707))</f>
        <v/>
      </c>
      <c r="C707" s="415" t="str">
        <f>IF(PPNE2.1!$G707="","",'[3]Formulario PPGR1'!#REF!)</f>
        <v/>
      </c>
      <c r="D707" s="415"/>
      <c r="E707" s="415"/>
      <c r="F707" s="415" t="str">
        <f>IF(PPNE2.1!$G707="","",'[3]Formulario PPGR1'!#REF!)</f>
        <v/>
      </c>
      <c r="G707" s="416"/>
      <c r="H707" s="417" t="s">
        <v>1483</v>
      </c>
      <c r="I707" s="441" t="s">
        <v>917</v>
      </c>
      <c r="J707" s="438">
        <v>5</v>
      </c>
      <c r="K707" s="433">
        <v>130</v>
      </c>
      <c r="L707" s="433">
        <v>650</v>
      </c>
      <c r="M707" s="418" t="s">
        <v>1486</v>
      </c>
      <c r="N707" s="427" t="s">
        <v>282</v>
      </c>
    </row>
    <row r="708" spans="2:14" ht="12.75">
      <c r="B708" s="14" t="e">
        <f>IF(PPNE2.1!$G708="","",CONCATENATE(PPNE2.1!$C708,".",PPNE2.1!$D708,".",PPNE2.1!$E708,".",PPNE2.1!$F708))</f>
        <v>#REF!</v>
      </c>
      <c r="C708" s="14" t="e">
        <f>IF(PPNE2.1!$G708="","",'[3]Formulario PPGR1'!#REF!)</f>
        <v>#REF!</v>
      </c>
      <c r="D708" s="14" t="e">
        <f>IF(PPNE2.1!$G708="","",'[3]Formulario PPGR1'!#REF!)</f>
        <v>#REF!</v>
      </c>
      <c r="E708" s="14" t="e">
        <f>IF(PPNE2.1!$G708="","",'[3]Formulario PPGR1'!#REF!)</f>
        <v>#REF!</v>
      </c>
      <c r="F708" s="14" t="e">
        <f>IF(PPNE2.1!$G708="","",'[3]Formulario PPGR1'!#REF!)</f>
        <v>#REF!</v>
      </c>
      <c r="G708" s="264" t="s">
        <v>1422</v>
      </c>
      <c r="H708" s="265" t="s">
        <v>1474</v>
      </c>
      <c r="I708" s="426" t="s">
        <v>917</v>
      </c>
      <c r="J708" s="437">
        <v>1</v>
      </c>
      <c r="K708" s="432">
        <v>60000</v>
      </c>
      <c r="L708" s="432">
        <v>60000</v>
      </c>
      <c r="M708" s="266" t="s">
        <v>444</v>
      </c>
      <c r="N708" s="426" t="s">
        <v>33</v>
      </c>
    </row>
    <row r="709" spans="2:14" ht="12.75">
      <c r="B709" s="415" t="str">
        <f>IF(PPNE2.1!$G709="","",CONCATENATE(PPNE2.1!$C709,".",PPNE2.1!$D709,".",PPNE2.1!$E709,".",PPNE2.1!$F709))</f>
        <v/>
      </c>
      <c r="C709" s="415" t="str">
        <f>IF(PPNE2.1!$G709="","",'[3]Formulario PPGR1'!#REF!)</f>
        <v/>
      </c>
      <c r="D709" s="415"/>
      <c r="E709" s="415"/>
      <c r="F709" s="415" t="str">
        <f>IF(PPNE2.1!$G709="","",'[3]Formulario PPGR1'!#REF!)</f>
        <v/>
      </c>
      <c r="G709" s="416"/>
      <c r="H709" s="417" t="s">
        <v>1475</v>
      </c>
      <c r="I709" s="441" t="s">
        <v>917</v>
      </c>
      <c r="J709" s="438">
        <v>1</v>
      </c>
      <c r="K709" s="433">
        <v>16000</v>
      </c>
      <c r="L709" s="433">
        <v>16000</v>
      </c>
      <c r="M709" s="418" t="s">
        <v>444</v>
      </c>
      <c r="N709" s="427" t="s">
        <v>33</v>
      </c>
    </row>
    <row r="710" spans="2:14" ht="12.75">
      <c r="B710" s="415" t="str">
        <f>IF(PPNE2.1!$G710="","",CONCATENATE(PPNE2.1!$C710,".",PPNE2.1!$D710,".",PPNE2.1!$E710,".",PPNE2.1!$F710))</f>
        <v/>
      </c>
      <c r="C710" s="415" t="str">
        <f>IF(PPNE2.1!$G710="","",'[3]Formulario PPGR1'!#REF!)</f>
        <v/>
      </c>
      <c r="D710" s="415"/>
      <c r="E710" s="415"/>
      <c r="F710" s="415" t="str">
        <f>IF(PPNE2.1!$G710="","",'[3]Formulario PPGR1'!#REF!)</f>
        <v/>
      </c>
      <c r="G710" s="416"/>
      <c r="H710" s="417" t="s">
        <v>1476</v>
      </c>
      <c r="I710" s="441" t="s">
        <v>1484</v>
      </c>
      <c r="J710" s="438">
        <v>1</v>
      </c>
      <c r="K710" s="433">
        <v>200</v>
      </c>
      <c r="L710" s="433">
        <v>200</v>
      </c>
      <c r="M710" s="418" t="s">
        <v>1486</v>
      </c>
      <c r="N710" s="427" t="s">
        <v>282</v>
      </c>
    </row>
    <row r="711" spans="2:14" ht="12.75">
      <c r="B711" s="415" t="str">
        <f>IF(PPNE2.1!$G711="","",CONCATENATE(PPNE2.1!$C711,".",PPNE2.1!$D711,".",PPNE2.1!$E711,".",PPNE2.1!$F711))</f>
        <v/>
      </c>
      <c r="C711" s="415" t="str">
        <f>IF(PPNE2.1!$G711="","",'[3]Formulario PPGR1'!#REF!)</f>
        <v/>
      </c>
      <c r="D711" s="415"/>
      <c r="E711" s="415"/>
      <c r="F711" s="415" t="str">
        <f>IF(PPNE2.1!$G711="","",'[3]Formulario PPGR1'!#REF!)</f>
        <v/>
      </c>
      <c r="G711" s="416"/>
      <c r="H711" s="417" t="s">
        <v>1477</v>
      </c>
      <c r="I711" s="441" t="s">
        <v>917</v>
      </c>
      <c r="J711" s="438">
        <v>1</v>
      </c>
      <c r="K711" s="433">
        <v>180</v>
      </c>
      <c r="L711" s="433">
        <v>180</v>
      </c>
      <c r="M711" s="418" t="s">
        <v>1486</v>
      </c>
      <c r="N711" s="427" t="s">
        <v>33</v>
      </c>
    </row>
    <row r="712" spans="2:14" ht="12.75">
      <c r="B712" s="415" t="str">
        <f>IF(PPNE2.1!$G712="","",CONCATENATE(PPNE2.1!$C712,".",PPNE2.1!$D712,".",PPNE2.1!$E712,".",PPNE2.1!$F712))</f>
        <v/>
      </c>
      <c r="C712" s="415" t="str">
        <f>IF(PPNE2.1!$G712="","",'[3]Formulario PPGR1'!#REF!)</f>
        <v/>
      </c>
      <c r="D712" s="415"/>
      <c r="E712" s="415"/>
      <c r="F712" s="415" t="str">
        <f>IF(PPNE2.1!$G712="","",'[3]Formulario PPGR1'!#REF!)</f>
        <v/>
      </c>
      <c r="G712" s="416"/>
      <c r="H712" s="417" t="s">
        <v>1478</v>
      </c>
      <c r="I712" s="441" t="s">
        <v>1485</v>
      </c>
      <c r="J712" s="438">
        <v>1</v>
      </c>
      <c r="K712" s="433">
        <v>12.05</v>
      </c>
      <c r="L712" s="433">
        <v>12.05</v>
      </c>
      <c r="M712" s="418" t="s">
        <v>1486</v>
      </c>
      <c r="N712" s="427" t="s">
        <v>33</v>
      </c>
    </row>
    <row r="713" spans="2:14" ht="12.75">
      <c r="B713" s="415" t="str">
        <f>IF(PPNE2.1!$G713="","",CONCATENATE(PPNE2.1!$C713,".",PPNE2.1!$D713,".",PPNE2.1!$E713,".",PPNE2.1!$F713))</f>
        <v/>
      </c>
      <c r="C713" s="415" t="str">
        <f>IF(PPNE2.1!$G713="","",'[3]Formulario PPGR1'!#REF!)</f>
        <v/>
      </c>
      <c r="D713" s="415"/>
      <c r="E713" s="415"/>
      <c r="F713" s="415" t="str">
        <f>IF(PPNE2.1!$G713="","",'[3]Formulario PPGR1'!#REF!)</f>
        <v/>
      </c>
      <c r="G713" s="416"/>
      <c r="H713" s="417" t="s">
        <v>1479</v>
      </c>
      <c r="I713" s="441" t="s">
        <v>917</v>
      </c>
      <c r="J713" s="438">
        <v>1</v>
      </c>
      <c r="K713" s="433">
        <v>0</v>
      </c>
      <c r="L713" s="433">
        <v>0</v>
      </c>
      <c r="M713" s="418"/>
      <c r="N713" s="427"/>
    </row>
    <row r="714" spans="2:14" ht="12.75">
      <c r="B714" s="415" t="str">
        <f>IF(PPNE2.1!$G714="","",CONCATENATE(PPNE2.1!$C714,".",PPNE2.1!$D714,".",PPNE2.1!$E714,".",PPNE2.1!$F714))</f>
        <v/>
      </c>
      <c r="C714" s="415" t="str">
        <f>IF(PPNE2.1!$G714="","",'[3]Formulario PPGR1'!#REF!)</f>
        <v/>
      </c>
      <c r="D714" s="415"/>
      <c r="E714" s="415"/>
      <c r="F714" s="415" t="str">
        <f>IF(PPNE2.1!$G714="","",'[3]Formulario PPGR1'!#REF!)</f>
        <v/>
      </c>
      <c r="G714" s="416"/>
      <c r="H714" s="417" t="s">
        <v>1480</v>
      </c>
      <c r="I714" s="441" t="s">
        <v>917</v>
      </c>
      <c r="J714" s="438">
        <v>1</v>
      </c>
      <c r="K714" s="433">
        <v>4500</v>
      </c>
      <c r="L714" s="433">
        <v>4500</v>
      </c>
      <c r="M714" s="418" t="s">
        <v>1487</v>
      </c>
      <c r="N714" s="427" t="s">
        <v>282</v>
      </c>
    </row>
    <row r="715" spans="2:14" ht="12.75">
      <c r="B715" s="415" t="str">
        <f>IF(PPNE2.1!$G715="","",CONCATENATE(PPNE2.1!$C715,".",PPNE2.1!$D715,".",PPNE2.1!$E715,".",PPNE2.1!$F715))</f>
        <v/>
      </c>
      <c r="C715" s="415" t="str">
        <f>IF(PPNE2.1!$G715="","",'[3]Formulario PPGR1'!#REF!)</f>
        <v/>
      </c>
      <c r="D715" s="415"/>
      <c r="E715" s="415"/>
      <c r="F715" s="415" t="str">
        <f>IF(PPNE2.1!$G715="","",'[3]Formulario PPGR1'!#REF!)</f>
        <v/>
      </c>
      <c r="G715" s="416"/>
      <c r="H715" s="417" t="s">
        <v>1481</v>
      </c>
      <c r="I715" s="441" t="s">
        <v>917</v>
      </c>
      <c r="J715" s="438">
        <v>1</v>
      </c>
      <c r="K715" s="433">
        <v>290</v>
      </c>
      <c r="L715" s="433">
        <v>290</v>
      </c>
      <c r="M715" s="418" t="s">
        <v>1486</v>
      </c>
      <c r="N715" s="427" t="s">
        <v>282</v>
      </c>
    </row>
    <row r="716" spans="2:14" ht="12.75">
      <c r="B716" s="415" t="str">
        <f>IF(PPNE2.1!$G716="","",CONCATENATE(PPNE2.1!$C716,".",PPNE2.1!$D716,".",PPNE2.1!$E716,".",PPNE2.1!$F716))</f>
        <v/>
      </c>
      <c r="C716" s="415" t="str">
        <f>IF(PPNE2.1!$G716="","",'[3]Formulario PPGR1'!#REF!)</f>
        <v/>
      </c>
      <c r="D716" s="415"/>
      <c r="E716" s="415"/>
      <c r="F716" s="415" t="str">
        <f>IF(PPNE2.1!$G716="","",'[3]Formulario PPGR1'!#REF!)</f>
        <v/>
      </c>
      <c r="G716" s="416"/>
      <c r="H716" s="417" t="s">
        <v>1482</v>
      </c>
      <c r="I716" s="441" t="s">
        <v>917</v>
      </c>
      <c r="J716" s="438">
        <v>1</v>
      </c>
      <c r="K716" s="433">
        <v>1400</v>
      </c>
      <c r="L716" s="433">
        <v>1400</v>
      </c>
      <c r="M716" s="418" t="s">
        <v>1486</v>
      </c>
      <c r="N716" s="427" t="s">
        <v>282</v>
      </c>
    </row>
    <row r="717" spans="2:14" ht="12.75">
      <c r="B717" s="415" t="str">
        <f>IF(PPNE2.1!$G717="","",CONCATENATE(PPNE2.1!$C717,".",PPNE2.1!$D717,".",PPNE2.1!$E717,".",PPNE2.1!$F717))</f>
        <v/>
      </c>
      <c r="C717" s="415" t="str">
        <f>IF(PPNE2.1!$G717="","",'[3]Formulario PPGR1'!#REF!)</f>
        <v/>
      </c>
      <c r="D717" s="415"/>
      <c r="E717" s="415"/>
      <c r="F717" s="415" t="str">
        <f>IF(PPNE2.1!$G717="","",'[3]Formulario PPGR1'!#REF!)</f>
        <v/>
      </c>
      <c r="G717" s="416"/>
      <c r="H717" s="417" t="s">
        <v>1483</v>
      </c>
      <c r="I717" s="441" t="s">
        <v>917</v>
      </c>
      <c r="J717" s="438">
        <v>5</v>
      </c>
      <c r="K717" s="433">
        <v>130</v>
      </c>
      <c r="L717" s="433">
        <v>650</v>
      </c>
      <c r="M717" s="418" t="s">
        <v>1486</v>
      </c>
      <c r="N717" s="427" t="s">
        <v>282</v>
      </c>
    </row>
    <row r="718" spans="2:14" ht="12.75">
      <c r="B718" s="14" t="e">
        <f>IF(PPNE2.1!$G718="","",CONCATENATE(PPNE2.1!$C718,".",PPNE2.1!$D718,".",PPNE2.1!$E718,".",PPNE2.1!$F718))</f>
        <v>#REF!</v>
      </c>
      <c r="C718" s="14" t="e">
        <f>IF(PPNE2.1!$G718="","",'[3]Formulario PPGR1'!#REF!)</f>
        <v>#REF!</v>
      </c>
      <c r="D718" s="14" t="e">
        <f>IF(PPNE2.1!$G718="","",'[3]Formulario PPGR1'!#REF!)</f>
        <v>#REF!</v>
      </c>
      <c r="E718" s="14" t="e">
        <f>IF(PPNE2.1!$G718="","",'[3]Formulario PPGR1'!#REF!)</f>
        <v>#REF!</v>
      </c>
      <c r="F718" s="14" t="e">
        <f>IF(PPNE2.1!$G718="","",'[3]Formulario PPGR1'!#REF!)</f>
        <v>#REF!</v>
      </c>
      <c r="G718" s="264" t="s">
        <v>1423</v>
      </c>
      <c r="H718" s="265" t="s">
        <v>1474</v>
      </c>
      <c r="I718" s="426" t="s">
        <v>917</v>
      </c>
      <c r="J718" s="437">
        <v>1</v>
      </c>
      <c r="K718" s="432">
        <v>60000</v>
      </c>
      <c r="L718" s="432">
        <v>60000</v>
      </c>
      <c r="M718" s="266" t="s">
        <v>444</v>
      </c>
      <c r="N718" s="426" t="s">
        <v>33</v>
      </c>
    </row>
    <row r="719" spans="2:14" ht="12.75">
      <c r="B719" s="415" t="str">
        <f>IF(PPNE2.1!$G719="","",CONCATENATE(PPNE2.1!$C719,".",PPNE2.1!$D719,".",PPNE2.1!$E719,".",PPNE2.1!$F719))</f>
        <v/>
      </c>
      <c r="C719" s="415" t="str">
        <f>IF(PPNE2.1!$G719="","",'[3]Formulario PPGR1'!#REF!)</f>
        <v/>
      </c>
      <c r="D719" s="415"/>
      <c r="E719" s="415"/>
      <c r="F719" s="415" t="str">
        <f>IF(PPNE2.1!$G719="","",'[3]Formulario PPGR1'!#REF!)</f>
        <v/>
      </c>
      <c r="G719" s="416"/>
      <c r="H719" s="417" t="s">
        <v>1475</v>
      </c>
      <c r="I719" s="441" t="s">
        <v>917</v>
      </c>
      <c r="J719" s="438">
        <v>1</v>
      </c>
      <c r="K719" s="433">
        <v>16000</v>
      </c>
      <c r="L719" s="433">
        <v>16000</v>
      </c>
      <c r="M719" s="418" t="s">
        <v>444</v>
      </c>
      <c r="N719" s="427" t="s">
        <v>33</v>
      </c>
    </row>
    <row r="720" spans="2:14" ht="12.75">
      <c r="B720" s="415" t="str">
        <f>IF(PPNE2.1!$G720="","",CONCATENATE(PPNE2.1!$C720,".",PPNE2.1!$D720,".",PPNE2.1!$E720,".",PPNE2.1!$F720))</f>
        <v/>
      </c>
      <c r="C720" s="415" t="str">
        <f>IF(PPNE2.1!$G720="","",'[3]Formulario PPGR1'!#REF!)</f>
        <v/>
      </c>
      <c r="D720" s="415"/>
      <c r="E720" s="415"/>
      <c r="F720" s="415" t="str">
        <f>IF(PPNE2.1!$G720="","",'[3]Formulario PPGR1'!#REF!)</f>
        <v/>
      </c>
      <c r="G720" s="416"/>
      <c r="H720" s="417" t="s">
        <v>1476</v>
      </c>
      <c r="I720" s="441" t="s">
        <v>1484</v>
      </c>
      <c r="J720" s="438">
        <v>1</v>
      </c>
      <c r="K720" s="433">
        <v>200</v>
      </c>
      <c r="L720" s="433">
        <v>200</v>
      </c>
      <c r="M720" s="418" t="s">
        <v>1486</v>
      </c>
      <c r="N720" s="427" t="s">
        <v>282</v>
      </c>
    </row>
    <row r="721" spans="2:14" ht="12.75">
      <c r="B721" s="415" t="str">
        <f>IF(PPNE2.1!$G721="","",CONCATENATE(PPNE2.1!$C721,".",PPNE2.1!$D721,".",PPNE2.1!$E721,".",PPNE2.1!$F721))</f>
        <v/>
      </c>
      <c r="C721" s="415" t="str">
        <f>IF(PPNE2.1!$G721="","",'[3]Formulario PPGR1'!#REF!)</f>
        <v/>
      </c>
      <c r="D721" s="415"/>
      <c r="E721" s="415"/>
      <c r="F721" s="415" t="str">
        <f>IF(PPNE2.1!$G721="","",'[3]Formulario PPGR1'!#REF!)</f>
        <v/>
      </c>
      <c r="G721" s="416"/>
      <c r="H721" s="417" t="s">
        <v>1477</v>
      </c>
      <c r="I721" s="441" t="s">
        <v>917</v>
      </c>
      <c r="J721" s="438">
        <v>1</v>
      </c>
      <c r="K721" s="433">
        <v>180</v>
      </c>
      <c r="L721" s="433">
        <v>180</v>
      </c>
      <c r="M721" s="418" t="s">
        <v>1486</v>
      </c>
      <c r="N721" s="427" t="s">
        <v>33</v>
      </c>
    </row>
    <row r="722" spans="2:14" ht="12.75">
      <c r="B722" s="415" t="str">
        <f>IF(PPNE2.1!$G722="","",CONCATENATE(PPNE2.1!$C722,".",PPNE2.1!$D722,".",PPNE2.1!$E722,".",PPNE2.1!$F722))</f>
        <v/>
      </c>
      <c r="C722" s="415" t="str">
        <f>IF(PPNE2.1!$G722="","",'[3]Formulario PPGR1'!#REF!)</f>
        <v/>
      </c>
      <c r="D722" s="415"/>
      <c r="E722" s="415"/>
      <c r="F722" s="415" t="str">
        <f>IF(PPNE2.1!$G722="","",'[3]Formulario PPGR1'!#REF!)</f>
        <v/>
      </c>
      <c r="G722" s="416"/>
      <c r="H722" s="417" t="s">
        <v>1478</v>
      </c>
      <c r="I722" s="441" t="s">
        <v>1485</v>
      </c>
      <c r="J722" s="438">
        <v>1</v>
      </c>
      <c r="K722" s="433">
        <v>12.05</v>
      </c>
      <c r="L722" s="433">
        <v>12.05</v>
      </c>
      <c r="M722" s="418" t="s">
        <v>1486</v>
      </c>
      <c r="N722" s="427" t="s">
        <v>33</v>
      </c>
    </row>
    <row r="723" spans="2:14" ht="12.75">
      <c r="B723" s="415" t="str">
        <f>IF(PPNE2.1!$G723="","",CONCATENATE(PPNE2.1!$C723,".",PPNE2.1!$D723,".",PPNE2.1!$E723,".",PPNE2.1!$F723))</f>
        <v/>
      </c>
      <c r="C723" s="415" t="str">
        <f>IF(PPNE2.1!$G723="","",'[3]Formulario PPGR1'!#REF!)</f>
        <v/>
      </c>
      <c r="D723" s="415"/>
      <c r="E723" s="415"/>
      <c r="F723" s="415" t="str">
        <f>IF(PPNE2.1!$G723="","",'[3]Formulario PPGR1'!#REF!)</f>
        <v/>
      </c>
      <c r="G723" s="416"/>
      <c r="H723" s="417" t="s">
        <v>1479</v>
      </c>
      <c r="I723" s="441" t="s">
        <v>917</v>
      </c>
      <c r="J723" s="438">
        <v>1</v>
      </c>
      <c r="K723" s="433">
        <v>0</v>
      </c>
      <c r="L723" s="433">
        <v>0</v>
      </c>
      <c r="M723" s="418"/>
      <c r="N723" s="427"/>
    </row>
    <row r="724" spans="2:14" ht="12.75">
      <c r="B724" s="415" t="str">
        <f>IF(PPNE2.1!$G724="","",CONCATENATE(PPNE2.1!$C724,".",PPNE2.1!$D724,".",PPNE2.1!$E724,".",PPNE2.1!$F724))</f>
        <v/>
      </c>
      <c r="C724" s="415" t="str">
        <f>IF(PPNE2.1!$G724="","",'[3]Formulario PPGR1'!#REF!)</f>
        <v/>
      </c>
      <c r="D724" s="415"/>
      <c r="E724" s="415"/>
      <c r="F724" s="415" t="str">
        <f>IF(PPNE2.1!$G724="","",'[3]Formulario PPGR1'!#REF!)</f>
        <v/>
      </c>
      <c r="G724" s="416"/>
      <c r="H724" s="417" t="s">
        <v>1480</v>
      </c>
      <c r="I724" s="441" t="s">
        <v>917</v>
      </c>
      <c r="J724" s="438">
        <v>1</v>
      </c>
      <c r="K724" s="433">
        <v>4500</v>
      </c>
      <c r="L724" s="433">
        <v>4500</v>
      </c>
      <c r="M724" s="418" t="s">
        <v>1487</v>
      </c>
      <c r="N724" s="427" t="s">
        <v>282</v>
      </c>
    </row>
    <row r="725" spans="2:14" ht="12.75">
      <c r="B725" s="415" t="str">
        <f>IF(PPNE2.1!$G725="","",CONCATENATE(PPNE2.1!$C725,".",PPNE2.1!$D725,".",PPNE2.1!$E725,".",PPNE2.1!$F725))</f>
        <v/>
      </c>
      <c r="C725" s="415" t="str">
        <f>IF(PPNE2.1!$G725="","",'[3]Formulario PPGR1'!#REF!)</f>
        <v/>
      </c>
      <c r="D725" s="415"/>
      <c r="E725" s="415"/>
      <c r="F725" s="415" t="str">
        <f>IF(PPNE2.1!$G725="","",'[3]Formulario PPGR1'!#REF!)</f>
        <v/>
      </c>
      <c r="G725" s="416"/>
      <c r="H725" s="417" t="s">
        <v>1481</v>
      </c>
      <c r="I725" s="441" t="s">
        <v>917</v>
      </c>
      <c r="J725" s="438">
        <v>1</v>
      </c>
      <c r="K725" s="433">
        <v>290</v>
      </c>
      <c r="L725" s="433">
        <v>290</v>
      </c>
      <c r="M725" s="418" t="s">
        <v>1486</v>
      </c>
      <c r="N725" s="427" t="s">
        <v>282</v>
      </c>
    </row>
    <row r="726" spans="2:14" ht="12.75">
      <c r="B726" s="415" t="str">
        <f>IF(PPNE2.1!$G726="","",CONCATENATE(PPNE2.1!$C726,".",PPNE2.1!$D726,".",PPNE2.1!$E726,".",PPNE2.1!$F726))</f>
        <v/>
      </c>
      <c r="C726" s="415" t="str">
        <f>IF(PPNE2.1!$G726="","",'[3]Formulario PPGR1'!#REF!)</f>
        <v/>
      </c>
      <c r="D726" s="415"/>
      <c r="E726" s="415"/>
      <c r="F726" s="415" t="str">
        <f>IF(PPNE2.1!$G726="","",'[3]Formulario PPGR1'!#REF!)</f>
        <v/>
      </c>
      <c r="G726" s="416"/>
      <c r="H726" s="417" t="s">
        <v>1482</v>
      </c>
      <c r="I726" s="441" t="s">
        <v>917</v>
      </c>
      <c r="J726" s="438">
        <v>1</v>
      </c>
      <c r="K726" s="433">
        <v>1400</v>
      </c>
      <c r="L726" s="433">
        <v>1400</v>
      </c>
      <c r="M726" s="418" t="s">
        <v>1486</v>
      </c>
      <c r="N726" s="427" t="s">
        <v>282</v>
      </c>
    </row>
    <row r="727" spans="2:14" ht="12.75">
      <c r="B727" s="415" t="str">
        <f>IF(PPNE2.1!$G727="","",CONCATENATE(PPNE2.1!$C727,".",PPNE2.1!$D727,".",PPNE2.1!$E727,".",PPNE2.1!$F727))</f>
        <v/>
      </c>
      <c r="C727" s="415" t="str">
        <f>IF(PPNE2.1!$G727="","",'[3]Formulario PPGR1'!#REF!)</f>
        <v/>
      </c>
      <c r="D727" s="415"/>
      <c r="E727" s="415"/>
      <c r="F727" s="415" t="str">
        <f>IF(PPNE2.1!$G727="","",'[3]Formulario PPGR1'!#REF!)</f>
        <v/>
      </c>
      <c r="G727" s="416"/>
      <c r="H727" s="417" t="s">
        <v>1483</v>
      </c>
      <c r="I727" s="441" t="s">
        <v>917</v>
      </c>
      <c r="J727" s="438">
        <v>5</v>
      </c>
      <c r="K727" s="433">
        <v>130</v>
      </c>
      <c r="L727" s="433">
        <v>650</v>
      </c>
      <c r="M727" s="418" t="s">
        <v>1486</v>
      </c>
      <c r="N727" s="427" t="s">
        <v>282</v>
      </c>
    </row>
    <row r="728" spans="2:14" ht="12.75">
      <c r="B728" s="14" t="e">
        <f>IF(PPNE2.1!$G728="","",CONCATENATE(PPNE2.1!$C728,".",PPNE2.1!$D728,".",PPNE2.1!$E728,".",PPNE2.1!$F728))</f>
        <v>#REF!</v>
      </c>
      <c r="C728" s="14" t="e">
        <f>IF(PPNE2.1!$G728="","",'[3]Formulario PPGR1'!#REF!)</f>
        <v>#REF!</v>
      </c>
      <c r="D728" s="14" t="e">
        <f>IF(PPNE2.1!$G728="","",'[3]Formulario PPGR1'!#REF!)</f>
        <v>#REF!</v>
      </c>
      <c r="E728" s="14" t="e">
        <f>IF(PPNE2.1!$G728="","",'[3]Formulario PPGR1'!#REF!)</f>
        <v>#REF!</v>
      </c>
      <c r="F728" s="14" t="e">
        <f>IF(PPNE2.1!$G728="","",'[3]Formulario PPGR1'!#REF!)</f>
        <v>#REF!</v>
      </c>
      <c r="G728" s="264" t="s">
        <v>1424</v>
      </c>
      <c r="H728" s="265" t="s">
        <v>1474</v>
      </c>
      <c r="I728" s="426" t="s">
        <v>917</v>
      </c>
      <c r="J728" s="437">
        <v>1</v>
      </c>
      <c r="K728" s="432">
        <v>60000</v>
      </c>
      <c r="L728" s="432">
        <v>60000</v>
      </c>
      <c r="M728" s="266" t="s">
        <v>444</v>
      </c>
      <c r="N728" s="426" t="s">
        <v>33</v>
      </c>
    </row>
    <row r="729" spans="2:14" ht="12.75">
      <c r="B729" s="415" t="str">
        <f>IF(PPNE2.1!$G729="","",CONCATENATE(PPNE2.1!$C729,".",PPNE2.1!$D729,".",PPNE2.1!$E729,".",PPNE2.1!$F729))</f>
        <v/>
      </c>
      <c r="C729" s="415" t="str">
        <f>IF(PPNE2.1!$G729="","",'[3]Formulario PPGR1'!#REF!)</f>
        <v/>
      </c>
      <c r="D729" s="415"/>
      <c r="E729" s="415"/>
      <c r="F729" s="415" t="str">
        <f>IF(PPNE2.1!$G729="","",'[3]Formulario PPGR1'!#REF!)</f>
        <v/>
      </c>
      <c r="G729" s="416"/>
      <c r="H729" s="417" t="s">
        <v>1475</v>
      </c>
      <c r="I729" s="441" t="s">
        <v>917</v>
      </c>
      <c r="J729" s="438">
        <v>1</v>
      </c>
      <c r="K729" s="433">
        <v>16000</v>
      </c>
      <c r="L729" s="433">
        <v>16000</v>
      </c>
      <c r="M729" s="418" t="s">
        <v>444</v>
      </c>
      <c r="N729" s="427" t="s">
        <v>33</v>
      </c>
    </row>
    <row r="730" spans="2:14" ht="12.75">
      <c r="B730" s="415" t="str">
        <f>IF(PPNE2.1!$G730="","",CONCATENATE(PPNE2.1!$C730,".",PPNE2.1!$D730,".",PPNE2.1!$E730,".",PPNE2.1!$F730))</f>
        <v/>
      </c>
      <c r="C730" s="415" t="str">
        <f>IF(PPNE2.1!$G730="","",'[3]Formulario PPGR1'!#REF!)</f>
        <v/>
      </c>
      <c r="D730" s="415"/>
      <c r="E730" s="415"/>
      <c r="F730" s="415" t="str">
        <f>IF(PPNE2.1!$G730="","",'[3]Formulario PPGR1'!#REF!)</f>
        <v/>
      </c>
      <c r="G730" s="416"/>
      <c r="H730" s="417" t="s">
        <v>1476</v>
      </c>
      <c r="I730" s="441" t="s">
        <v>1484</v>
      </c>
      <c r="J730" s="438">
        <v>1</v>
      </c>
      <c r="K730" s="433">
        <v>200</v>
      </c>
      <c r="L730" s="433">
        <v>200</v>
      </c>
      <c r="M730" s="418" t="s">
        <v>1486</v>
      </c>
      <c r="N730" s="427" t="s">
        <v>282</v>
      </c>
    </row>
    <row r="731" spans="2:14" ht="12.75">
      <c r="B731" s="415" t="str">
        <f>IF(PPNE2.1!$G731="","",CONCATENATE(PPNE2.1!$C731,".",PPNE2.1!$D731,".",PPNE2.1!$E731,".",PPNE2.1!$F731))</f>
        <v/>
      </c>
      <c r="C731" s="415" t="str">
        <f>IF(PPNE2.1!$G731="","",'[3]Formulario PPGR1'!#REF!)</f>
        <v/>
      </c>
      <c r="D731" s="415"/>
      <c r="E731" s="415"/>
      <c r="F731" s="415" t="str">
        <f>IF(PPNE2.1!$G731="","",'[3]Formulario PPGR1'!#REF!)</f>
        <v/>
      </c>
      <c r="G731" s="416"/>
      <c r="H731" s="417" t="s">
        <v>1477</v>
      </c>
      <c r="I731" s="441" t="s">
        <v>917</v>
      </c>
      <c r="J731" s="438">
        <v>1</v>
      </c>
      <c r="K731" s="433">
        <v>180</v>
      </c>
      <c r="L731" s="433">
        <v>180</v>
      </c>
      <c r="M731" s="418" t="s">
        <v>1486</v>
      </c>
      <c r="N731" s="427" t="s">
        <v>33</v>
      </c>
    </row>
    <row r="732" spans="2:14" ht="12.75">
      <c r="B732" s="415" t="str">
        <f>IF(PPNE2.1!$G732="","",CONCATENATE(PPNE2.1!$C732,".",PPNE2.1!$D732,".",PPNE2.1!$E732,".",PPNE2.1!$F732))</f>
        <v/>
      </c>
      <c r="C732" s="415" t="str">
        <f>IF(PPNE2.1!$G732="","",'[3]Formulario PPGR1'!#REF!)</f>
        <v/>
      </c>
      <c r="D732" s="415"/>
      <c r="E732" s="415"/>
      <c r="F732" s="415" t="str">
        <f>IF(PPNE2.1!$G732="","",'[3]Formulario PPGR1'!#REF!)</f>
        <v/>
      </c>
      <c r="G732" s="416"/>
      <c r="H732" s="417" t="s">
        <v>1478</v>
      </c>
      <c r="I732" s="441" t="s">
        <v>1485</v>
      </c>
      <c r="J732" s="438">
        <v>1</v>
      </c>
      <c r="K732" s="433">
        <v>12.05</v>
      </c>
      <c r="L732" s="433">
        <v>12.05</v>
      </c>
      <c r="M732" s="418" t="s">
        <v>1486</v>
      </c>
      <c r="N732" s="427" t="s">
        <v>33</v>
      </c>
    </row>
    <row r="733" spans="2:14" ht="12.75">
      <c r="B733" s="415" t="str">
        <f>IF(PPNE2.1!$G733="","",CONCATENATE(PPNE2.1!$C733,".",PPNE2.1!$D733,".",PPNE2.1!$E733,".",PPNE2.1!$F733))</f>
        <v/>
      </c>
      <c r="C733" s="415" t="str">
        <f>IF(PPNE2.1!$G733="","",'[3]Formulario PPGR1'!#REF!)</f>
        <v/>
      </c>
      <c r="D733" s="415"/>
      <c r="E733" s="415"/>
      <c r="F733" s="415" t="str">
        <f>IF(PPNE2.1!$G733="","",'[3]Formulario PPGR1'!#REF!)</f>
        <v/>
      </c>
      <c r="G733" s="416"/>
      <c r="H733" s="417" t="s">
        <v>1479</v>
      </c>
      <c r="I733" s="441" t="s">
        <v>917</v>
      </c>
      <c r="J733" s="438">
        <v>1</v>
      </c>
      <c r="K733" s="433">
        <v>0</v>
      </c>
      <c r="L733" s="433">
        <v>0</v>
      </c>
      <c r="M733" s="418"/>
      <c r="N733" s="427"/>
    </row>
    <row r="734" spans="2:14" ht="12.75">
      <c r="B734" s="415" t="str">
        <f>IF(PPNE2.1!$G734="","",CONCATENATE(PPNE2.1!$C734,".",PPNE2.1!$D734,".",PPNE2.1!$E734,".",PPNE2.1!$F734))</f>
        <v/>
      </c>
      <c r="C734" s="415" t="str">
        <f>IF(PPNE2.1!$G734="","",'[3]Formulario PPGR1'!#REF!)</f>
        <v/>
      </c>
      <c r="D734" s="415"/>
      <c r="E734" s="415"/>
      <c r="F734" s="415" t="str">
        <f>IF(PPNE2.1!$G734="","",'[3]Formulario PPGR1'!#REF!)</f>
        <v/>
      </c>
      <c r="G734" s="416"/>
      <c r="H734" s="417" t="s">
        <v>1480</v>
      </c>
      <c r="I734" s="441" t="s">
        <v>917</v>
      </c>
      <c r="J734" s="438">
        <v>1</v>
      </c>
      <c r="K734" s="433">
        <v>4500</v>
      </c>
      <c r="L734" s="433">
        <v>4500</v>
      </c>
      <c r="M734" s="418" t="s">
        <v>1487</v>
      </c>
      <c r="N734" s="427" t="s">
        <v>282</v>
      </c>
    </row>
    <row r="735" spans="2:14" ht="12.75">
      <c r="B735" s="415" t="str">
        <f>IF(PPNE2.1!$G735="","",CONCATENATE(PPNE2.1!$C735,".",PPNE2.1!$D735,".",PPNE2.1!$E735,".",PPNE2.1!$F735))</f>
        <v/>
      </c>
      <c r="C735" s="415" t="str">
        <f>IF(PPNE2.1!$G735="","",'[3]Formulario PPGR1'!#REF!)</f>
        <v/>
      </c>
      <c r="D735" s="415"/>
      <c r="E735" s="415"/>
      <c r="F735" s="415" t="str">
        <f>IF(PPNE2.1!$G735="","",'[3]Formulario PPGR1'!#REF!)</f>
        <v/>
      </c>
      <c r="G735" s="416"/>
      <c r="H735" s="417" t="s">
        <v>1481</v>
      </c>
      <c r="I735" s="441" t="s">
        <v>917</v>
      </c>
      <c r="J735" s="438">
        <v>1</v>
      </c>
      <c r="K735" s="433">
        <v>290</v>
      </c>
      <c r="L735" s="433">
        <v>290</v>
      </c>
      <c r="M735" s="418" t="s">
        <v>1486</v>
      </c>
      <c r="N735" s="427" t="s">
        <v>282</v>
      </c>
    </row>
    <row r="736" spans="2:14" ht="12.75">
      <c r="B736" s="415" t="str">
        <f>IF(PPNE2.1!$G736="","",CONCATENATE(PPNE2.1!$C736,".",PPNE2.1!$D736,".",PPNE2.1!$E736,".",PPNE2.1!$F736))</f>
        <v/>
      </c>
      <c r="C736" s="415" t="str">
        <f>IF(PPNE2.1!$G736="","",'[3]Formulario PPGR1'!#REF!)</f>
        <v/>
      </c>
      <c r="D736" s="415"/>
      <c r="E736" s="415"/>
      <c r="F736" s="415" t="str">
        <f>IF(PPNE2.1!$G736="","",'[3]Formulario PPGR1'!#REF!)</f>
        <v/>
      </c>
      <c r="G736" s="416"/>
      <c r="H736" s="417" t="s">
        <v>1482</v>
      </c>
      <c r="I736" s="441" t="s">
        <v>917</v>
      </c>
      <c r="J736" s="438">
        <v>1</v>
      </c>
      <c r="K736" s="433">
        <v>1400</v>
      </c>
      <c r="L736" s="433">
        <v>1400</v>
      </c>
      <c r="M736" s="418" t="s">
        <v>1486</v>
      </c>
      <c r="N736" s="427" t="s">
        <v>282</v>
      </c>
    </row>
    <row r="737" spans="2:14" ht="12.75">
      <c r="B737" s="415" t="str">
        <f>IF(PPNE2.1!$G737="","",CONCATENATE(PPNE2.1!$C737,".",PPNE2.1!$D737,".",PPNE2.1!$E737,".",PPNE2.1!$F737))</f>
        <v/>
      </c>
      <c r="C737" s="415" t="str">
        <f>IF(PPNE2.1!$G737="","",'[3]Formulario PPGR1'!#REF!)</f>
        <v/>
      </c>
      <c r="D737" s="415"/>
      <c r="E737" s="415"/>
      <c r="F737" s="415" t="str">
        <f>IF(PPNE2.1!$G737="","",'[3]Formulario PPGR1'!#REF!)</f>
        <v/>
      </c>
      <c r="G737" s="416"/>
      <c r="H737" s="417" t="s">
        <v>1483</v>
      </c>
      <c r="I737" s="441" t="s">
        <v>917</v>
      </c>
      <c r="J737" s="438">
        <v>5</v>
      </c>
      <c r="K737" s="433">
        <v>130</v>
      </c>
      <c r="L737" s="433">
        <v>650</v>
      </c>
      <c r="M737" s="418" t="s">
        <v>1486</v>
      </c>
      <c r="N737" s="427" t="s">
        <v>282</v>
      </c>
    </row>
    <row r="738" spans="2:14" ht="12.75">
      <c r="B738" s="14" t="e">
        <f>IF(PPNE2.1!$G738="","",CONCATENATE(PPNE2.1!$C738,".",PPNE2.1!$D738,".",PPNE2.1!$E738,".",PPNE2.1!$F738))</f>
        <v>#REF!</v>
      </c>
      <c r="C738" s="14" t="e">
        <f>IF(PPNE2.1!$G738="","",'[3]Formulario PPGR1'!#REF!)</f>
        <v>#REF!</v>
      </c>
      <c r="D738" s="14" t="e">
        <f>IF(PPNE2.1!$G738="","",'[3]Formulario PPGR1'!#REF!)</f>
        <v>#REF!</v>
      </c>
      <c r="E738" s="14" t="e">
        <f>IF(PPNE2.1!$G738="","",'[3]Formulario PPGR1'!#REF!)</f>
        <v>#REF!</v>
      </c>
      <c r="F738" s="14" t="e">
        <f>IF(PPNE2.1!$G738="","",'[3]Formulario PPGR1'!#REF!)</f>
        <v>#REF!</v>
      </c>
      <c r="G738" s="264" t="s">
        <v>1203</v>
      </c>
      <c r="H738" s="265" t="s">
        <v>1474</v>
      </c>
      <c r="I738" s="426" t="s">
        <v>917</v>
      </c>
      <c r="J738" s="437">
        <v>1</v>
      </c>
      <c r="K738" s="432">
        <v>60000</v>
      </c>
      <c r="L738" s="432">
        <v>60000</v>
      </c>
      <c r="M738" s="266" t="s">
        <v>444</v>
      </c>
      <c r="N738" s="426" t="s">
        <v>33</v>
      </c>
    </row>
    <row r="739" spans="2:14" ht="12.75">
      <c r="B739" s="415" t="str">
        <f>IF(PPNE2.1!$G739="","",CONCATENATE(PPNE2.1!$C739,".",PPNE2.1!$D739,".",PPNE2.1!$E739,".",PPNE2.1!$F739))</f>
        <v/>
      </c>
      <c r="C739" s="415" t="str">
        <f>IF(PPNE2.1!$G739="","",'[3]Formulario PPGR1'!#REF!)</f>
        <v/>
      </c>
      <c r="D739" s="415"/>
      <c r="E739" s="415"/>
      <c r="F739" s="415" t="str">
        <f>IF(PPNE2.1!$G739="","",'[3]Formulario PPGR1'!#REF!)</f>
        <v/>
      </c>
      <c r="G739" s="416"/>
      <c r="H739" s="417" t="s">
        <v>1475</v>
      </c>
      <c r="I739" s="441" t="s">
        <v>917</v>
      </c>
      <c r="J739" s="438">
        <v>1</v>
      </c>
      <c r="K739" s="433">
        <v>16000</v>
      </c>
      <c r="L739" s="433">
        <v>16000</v>
      </c>
      <c r="M739" s="418" t="s">
        <v>444</v>
      </c>
      <c r="N739" s="427" t="s">
        <v>33</v>
      </c>
    </row>
    <row r="740" spans="2:14" ht="12.75">
      <c r="B740" s="415" t="str">
        <f>IF(PPNE2.1!$G740="","",CONCATENATE(PPNE2.1!$C740,".",PPNE2.1!$D740,".",PPNE2.1!$E740,".",PPNE2.1!$F740))</f>
        <v/>
      </c>
      <c r="C740" s="415" t="str">
        <f>IF(PPNE2.1!$G740="","",'[3]Formulario PPGR1'!#REF!)</f>
        <v/>
      </c>
      <c r="D740" s="415"/>
      <c r="E740" s="415"/>
      <c r="F740" s="415" t="str">
        <f>IF(PPNE2.1!$G740="","",'[3]Formulario PPGR1'!#REF!)</f>
        <v/>
      </c>
      <c r="G740" s="416"/>
      <c r="H740" s="417" t="s">
        <v>1476</v>
      </c>
      <c r="I740" s="441" t="s">
        <v>1484</v>
      </c>
      <c r="J740" s="438">
        <v>1</v>
      </c>
      <c r="K740" s="433">
        <v>200</v>
      </c>
      <c r="L740" s="433">
        <v>200</v>
      </c>
      <c r="M740" s="418" t="s">
        <v>1486</v>
      </c>
      <c r="N740" s="427" t="s">
        <v>282</v>
      </c>
    </row>
    <row r="741" spans="2:14" ht="12.75">
      <c r="B741" s="415" t="str">
        <f>IF(PPNE2.1!$G741="","",CONCATENATE(PPNE2.1!$C741,".",PPNE2.1!$D741,".",PPNE2.1!$E741,".",PPNE2.1!$F741))</f>
        <v/>
      </c>
      <c r="C741" s="415" t="str">
        <f>IF(PPNE2.1!$G741="","",'[3]Formulario PPGR1'!#REF!)</f>
        <v/>
      </c>
      <c r="D741" s="415"/>
      <c r="E741" s="415"/>
      <c r="F741" s="415" t="str">
        <f>IF(PPNE2.1!$G741="","",'[3]Formulario PPGR1'!#REF!)</f>
        <v/>
      </c>
      <c r="G741" s="416"/>
      <c r="H741" s="417" t="s">
        <v>1477</v>
      </c>
      <c r="I741" s="441" t="s">
        <v>917</v>
      </c>
      <c r="J741" s="438">
        <v>1</v>
      </c>
      <c r="K741" s="433">
        <v>180</v>
      </c>
      <c r="L741" s="433">
        <v>180</v>
      </c>
      <c r="M741" s="418" t="s">
        <v>1486</v>
      </c>
      <c r="N741" s="427" t="s">
        <v>33</v>
      </c>
    </row>
    <row r="742" spans="2:14" ht="12.75">
      <c r="B742" s="415" t="str">
        <f>IF(PPNE2.1!$G742="","",CONCATENATE(PPNE2.1!$C742,".",PPNE2.1!$D742,".",PPNE2.1!$E742,".",PPNE2.1!$F742))</f>
        <v/>
      </c>
      <c r="C742" s="415" t="str">
        <f>IF(PPNE2.1!$G742="","",'[3]Formulario PPGR1'!#REF!)</f>
        <v/>
      </c>
      <c r="D742" s="415"/>
      <c r="E742" s="415"/>
      <c r="F742" s="415" t="str">
        <f>IF(PPNE2.1!$G742="","",'[3]Formulario PPGR1'!#REF!)</f>
        <v/>
      </c>
      <c r="G742" s="416"/>
      <c r="H742" s="417" t="s">
        <v>1478</v>
      </c>
      <c r="I742" s="441" t="s">
        <v>1485</v>
      </c>
      <c r="J742" s="438">
        <v>1</v>
      </c>
      <c r="K742" s="433">
        <v>12.05</v>
      </c>
      <c r="L742" s="433">
        <v>12.05</v>
      </c>
      <c r="M742" s="418" t="s">
        <v>1486</v>
      </c>
      <c r="N742" s="427" t="s">
        <v>33</v>
      </c>
    </row>
    <row r="743" spans="2:14" ht="12.75">
      <c r="B743" s="415" t="str">
        <f>IF(PPNE2.1!$G743="","",CONCATENATE(PPNE2.1!$C743,".",PPNE2.1!$D743,".",PPNE2.1!$E743,".",PPNE2.1!$F743))</f>
        <v/>
      </c>
      <c r="C743" s="415" t="str">
        <f>IF(PPNE2.1!$G743="","",'[3]Formulario PPGR1'!#REF!)</f>
        <v/>
      </c>
      <c r="D743" s="415"/>
      <c r="E743" s="415"/>
      <c r="F743" s="415" t="str">
        <f>IF(PPNE2.1!$G743="","",'[3]Formulario PPGR1'!#REF!)</f>
        <v/>
      </c>
      <c r="G743" s="416"/>
      <c r="H743" s="417" t="s">
        <v>1479</v>
      </c>
      <c r="I743" s="441" t="s">
        <v>917</v>
      </c>
      <c r="J743" s="438">
        <v>1</v>
      </c>
      <c r="K743" s="433">
        <v>0</v>
      </c>
      <c r="L743" s="433">
        <v>0</v>
      </c>
      <c r="M743" s="418"/>
      <c r="N743" s="427"/>
    </row>
    <row r="744" spans="2:14" ht="12.75">
      <c r="B744" s="415" t="str">
        <f>IF(PPNE2.1!$G744="","",CONCATENATE(PPNE2.1!$C744,".",PPNE2.1!$D744,".",PPNE2.1!$E744,".",PPNE2.1!$F744))</f>
        <v/>
      </c>
      <c r="C744" s="415" t="str">
        <f>IF(PPNE2.1!$G744="","",'[3]Formulario PPGR1'!#REF!)</f>
        <v/>
      </c>
      <c r="D744" s="415"/>
      <c r="E744" s="415"/>
      <c r="F744" s="415" t="str">
        <f>IF(PPNE2.1!$G744="","",'[3]Formulario PPGR1'!#REF!)</f>
        <v/>
      </c>
      <c r="G744" s="416"/>
      <c r="H744" s="417" t="s">
        <v>1480</v>
      </c>
      <c r="I744" s="441" t="s">
        <v>917</v>
      </c>
      <c r="J744" s="438">
        <v>1</v>
      </c>
      <c r="K744" s="433">
        <v>4500</v>
      </c>
      <c r="L744" s="433">
        <v>4500</v>
      </c>
      <c r="M744" s="418" t="s">
        <v>1487</v>
      </c>
      <c r="N744" s="427" t="s">
        <v>282</v>
      </c>
    </row>
    <row r="745" spans="2:14" ht="12.75">
      <c r="B745" s="415" t="str">
        <f>IF(PPNE2.1!$G745="","",CONCATENATE(PPNE2.1!$C745,".",PPNE2.1!$D745,".",PPNE2.1!$E745,".",PPNE2.1!$F745))</f>
        <v/>
      </c>
      <c r="C745" s="415" t="str">
        <f>IF(PPNE2.1!$G745="","",'[3]Formulario PPGR1'!#REF!)</f>
        <v/>
      </c>
      <c r="D745" s="415"/>
      <c r="E745" s="415"/>
      <c r="F745" s="415" t="str">
        <f>IF(PPNE2.1!$G745="","",'[3]Formulario PPGR1'!#REF!)</f>
        <v/>
      </c>
      <c r="G745" s="416"/>
      <c r="H745" s="417" t="s">
        <v>1481</v>
      </c>
      <c r="I745" s="441" t="s">
        <v>917</v>
      </c>
      <c r="J745" s="438">
        <v>1</v>
      </c>
      <c r="K745" s="433">
        <v>290</v>
      </c>
      <c r="L745" s="433">
        <v>290</v>
      </c>
      <c r="M745" s="418" t="s">
        <v>1486</v>
      </c>
      <c r="N745" s="427" t="s">
        <v>282</v>
      </c>
    </row>
    <row r="746" spans="2:14" ht="12.75">
      <c r="B746" s="415" t="str">
        <f>IF(PPNE2.1!$G746="","",CONCATENATE(PPNE2.1!$C746,".",PPNE2.1!$D746,".",PPNE2.1!$E746,".",PPNE2.1!$F746))</f>
        <v/>
      </c>
      <c r="C746" s="415" t="str">
        <f>IF(PPNE2.1!$G746="","",'[3]Formulario PPGR1'!#REF!)</f>
        <v/>
      </c>
      <c r="D746" s="415"/>
      <c r="E746" s="415"/>
      <c r="F746" s="415" t="str">
        <f>IF(PPNE2.1!$G746="","",'[3]Formulario PPGR1'!#REF!)</f>
        <v/>
      </c>
      <c r="G746" s="416"/>
      <c r="H746" s="417" t="s">
        <v>1482</v>
      </c>
      <c r="I746" s="441" t="s">
        <v>917</v>
      </c>
      <c r="J746" s="438">
        <v>1</v>
      </c>
      <c r="K746" s="433">
        <v>1400</v>
      </c>
      <c r="L746" s="433">
        <v>1400</v>
      </c>
      <c r="M746" s="418" t="s">
        <v>1486</v>
      </c>
      <c r="N746" s="427" t="s">
        <v>282</v>
      </c>
    </row>
    <row r="747" spans="2:14" ht="12.75">
      <c r="B747" s="415" t="str">
        <f>IF(PPNE2.1!$G747="","",CONCATENATE(PPNE2.1!$C747,".",PPNE2.1!$D747,".",PPNE2.1!$E747,".",PPNE2.1!$F747))</f>
        <v/>
      </c>
      <c r="C747" s="415" t="str">
        <f>IF(PPNE2.1!$G747="","",'[3]Formulario PPGR1'!#REF!)</f>
        <v/>
      </c>
      <c r="D747" s="415"/>
      <c r="E747" s="415"/>
      <c r="F747" s="415" t="str">
        <f>IF(PPNE2.1!$G747="","",'[3]Formulario PPGR1'!#REF!)</f>
        <v/>
      </c>
      <c r="G747" s="416"/>
      <c r="H747" s="417" t="s">
        <v>1483</v>
      </c>
      <c r="I747" s="441" t="s">
        <v>917</v>
      </c>
      <c r="J747" s="438">
        <v>5</v>
      </c>
      <c r="K747" s="433">
        <v>130</v>
      </c>
      <c r="L747" s="433">
        <v>650</v>
      </c>
      <c r="M747" s="418" t="s">
        <v>1486</v>
      </c>
      <c r="N747" s="427" t="s">
        <v>282</v>
      </c>
    </row>
    <row r="748" spans="2:14" ht="12.75">
      <c r="B748" s="14" t="e">
        <f>IF(PPNE2.1!$G748="","",CONCATENATE(PPNE2.1!$C748,".",PPNE2.1!$D748,".",PPNE2.1!$E748,".",PPNE2.1!$F748))</f>
        <v>#REF!</v>
      </c>
      <c r="C748" s="14" t="e">
        <f>IF(PPNE2.1!$G748="","",'[3]Formulario PPGR1'!#REF!)</f>
        <v>#REF!</v>
      </c>
      <c r="D748" s="14" t="e">
        <f>IF(PPNE2.1!$G748="","",'[3]Formulario PPGR1'!#REF!)</f>
        <v>#REF!</v>
      </c>
      <c r="E748" s="14" t="e">
        <f>IF(PPNE2.1!$G748="","",'[3]Formulario PPGR1'!#REF!)</f>
        <v>#REF!</v>
      </c>
      <c r="F748" s="14" t="e">
        <f>IF(PPNE2.1!$G748="","",'[3]Formulario PPGR1'!#REF!)</f>
        <v>#REF!</v>
      </c>
      <c r="G748" s="264" t="s">
        <v>1205</v>
      </c>
      <c r="H748" s="265" t="s">
        <v>1474</v>
      </c>
      <c r="I748" s="426" t="s">
        <v>917</v>
      </c>
      <c r="J748" s="437">
        <v>1</v>
      </c>
      <c r="K748" s="432">
        <v>60000</v>
      </c>
      <c r="L748" s="432">
        <v>60000</v>
      </c>
      <c r="M748" s="266" t="s">
        <v>444</v>
      </c>
      <c r="N748" s="426" t="s">
        <v>33</v>
      </c>
    </row>
    <row r="749" spans="2:14" ht="12.75">
      <c r="B749" s="415" t="str">
        <f>IF(PPNE2.1!$G749="","",CONCATENATE(PPNE2.1!$C749,".",PPNE2.1!$D749,".",PPNE2.1!$E749,".",PPNE2.1!$F749))</f>
        <v/>
      </c>
      <c r="C749" s="415" t="str">
        <f>IF(PPNE2.1!$G749="","",'[3]Formulario PPGR1'!#REF!)</f>
        <v/>
      </c>
      <c r="D749" s="415"/>
      <c r="E749" s="415"/>
      <c r="F749" s="415" t="str">
        <f>IF(PPNE2.1!$G749="","",'[3]Formulario PPGR1'!#REF!)</f>
        <v/>
      </c>
      <c r="G749" s="416"/>
      <c r="H749" s="417" t="s">
        <v>1475</v>
      </c>
      <c r="I749" s="441" t="s">
        <v>917</v>
      </c>
      <c r="J749" s="438">
        <v>1</v>
      </c>
      <c r="K749" s="433">
        <v>16000</v>
      </c>
      <c r="L749" s="433">
        <v>16000</v>
      </c>
      <c r="M749" s="418" t="s">
        <v>444</v>
      </c>
      <c r="N749" s="427" t="s">
        <v>33</v>
      </c>
    </row>
    <row r="750" spans="2:14" ht="12.75">
      <c r="B750" s="415" t="str">
        <f>IF(PPNE2.1!$G750="","",CONCATENATE(PPNE2.1!$C750,".",PPNE2.1!$D750,".",PPNE2.1!$E750,".",PPNE2.1!$F750))</f>
        <v/>
      </c>
      <c r="C750" s="415" t="str">
        <f>IF(PPNE2.1!$G750="","",'[3]Formulario PPGR1'!#REF!)</f>
        <v/>
      </c>
      <c r="D750" s="415"/>
      <c r="E750" s="415"/>
      <c r="F750" s="415" t="str">
        <f>IF(PPNE2.1!$G750="","",'[3]Formulario PPGR1'!#REF!)</f>
        <v/>
      </c>
      <c r="G750" s="416"/>
      <c r="H750" s="417" t="s">
        <v>1476</v>
      </c>
      <c r="I750" s="441" t="s">
        <v>1484</v>
      </c>
      <c r="J750" s="438">
        <v>1</v>
      </c>
      <c r="K750" s="433">
        <v>200</v>
      </c>
      <c r="L750" s="433">
        <v>200</v>
      </c>
      <c r="M750" s="418" t="s">
        <v>1486</v>
      </c>
      <c r="N750" s="427" t="s">
        <v>282</v>
      </c>
    </row>
    <row r="751" spans="2:14" ht="12.75">
      <c r="B751" s="415" t="str">
        <f>IF(PPNE2.1!$G751="","",CONCATENATE(PPNE2.1!$C751,".",PPNE2.1!$D751,".",PPNE2.1!$E751,".",PPNE2.1!$F751))</f>
        <v/>
      </c>
      <c r="C751" s="415" t="str">
        <f>IF(PPNE2.1!$G751="","",'[3]Formulario PPGR1'!#REF!)</f>
        <v/>
      </c>
      <c r="D751" s="415"/>
      <c r="E751" s="415"/>
      <c r="F751" s="415" t="str">
        <f>IF(PPNE2.1!$G751="","",'[3]Formulario PPGR1'!#REF!)</f>
        <v/>
      </c>
      <c r="G751" s="416"/>
      <c r="H751" s="417" t="s">
        <v>1477</v>
      </c>
      <c r="I751" s="441" t="s">
        <v>917</v>
      </c>
      <c r="J751" s="438">
        <v>1</v>
      </c>
      <c r="K751" s="433">
        <v>180</v>
      </c>
      <c r="L751" s="433">
        <v>180</v>
      </c>
      <c r="M751" s="418" t="s">
        <v>1486</v>
      </c>
      <c r="N751" s="427" t="s">
        <v>33</v>
      </c>
    </row>
    <row r="752" spans="2:14" ht="12.75">
      <c r="B752" s="415" t="str">
        <f>IF(PPNE2.1!$G752="","",CONCATENATE(PPNE2.1!$C752,".",PPNE2.1!$D752,".",PPNE2.1!$E752,".",PPNE2.1!$F752))</f>
        <v/>
      </c>
      <c r="C752" s="415" t="str">
        <f>IF(PPNE2.1!$G752="","",'[3]Formulario PPGR1'!#REF!)</f>
        <v/>
      </c>
      <c r="D752" s="415"/>
      <c r="E752" s="415"/>
      <c r="F752" s="415" t="str">
        <f>IF(PPNE2.1!$G752="","",'[3]Formulario PPGR1'!#REF!)</f>
        <v/>
      </c>
      <c r="G752" s="416"/>
      <c r="H752" s="417" t="s">
        <v>1478</v>
      </c>
      <c r="I752" s="441" t="s">
        <v>1485</v>
      </c>
      <c r="J752" s="438">
        <v>1</v>
      </c>
      <c r="K752" s="433">
        <v>12.05</v>
      </c>
      <c r="L752" s="433">
        <v>12.05</v>
      </c>
      <c r="M752" s="418" t="s">
        <v>1486</v>
      </c>
      <c r="N752" s="427" t="s">
        <v>33</v>
      </c>
    </row>
    <row r="753" spans="2:14" ht="12.75">
      <c r="B753" s="415" t="str">
        <f>IF(PPNE2.1!$G753="","",CONCATENATE(PPNE2.1!$C753,".",PPNE2.1!$D753,".",PPNE2.1!$E753,".",PPNE2.1!$F753))</f>
        <v/>
      </c>
      <c r="C753" s="415" t="str">
        <f>IF(PPNE2.1!$G753="","",'[3]Formulario PPGR1'!#REF!)</f>
        <v/>
      </c>
      <c r="D753" s="415"/>
      <c r="E753" s="415"/>
      <c r="F753" s="415" t="str">
        <f>IF(PPNE2.1!$G753="","",'[3]Formulario PPGR1'!#REF!)</f>
        <v/>
      </c>
      <c r="G753" s="416"/>
      <c r="H753" s="417" t="s">
        <v>1479</v>
      </c>
      <c r="I753" s="441" t="s">
        <v>917</v>
      </c>
      <c r="J753" s="438">
        <v>1</v>
      </c>
      <c r="K753" s="433">
        <v>0</v>
      </c>
      <c r="L753" s="433">
        <v>0</v>
      </c>
      <c r="M753" s="418"/>
      <c r="N753" s="427"/>
    </row>
    <row r="754" spans="2:14" ht="12.75">
      <c r="B754" s="415" t="str">
        <f>IF(PPNE2.1!$G754="","",CONCATENATE(PPNE2.1!$C754,".",PPNE2.1!$D754,".",PPNE2.1!$E754,".",PPNE2.1!$F754))</f>
        <v/>
      </c>
      <c r="C754" s="415" t="str">
        <f>IF(PPNE2.1!$G754="","",'[3]Formulario PPGR1'!#REF!)</f>
        <v/>
      </c>
      <c r="D754" s="415"/>
      <c r="E754" s="415"/>
      <c r="F754" s="415" t="str">
        <f>IF(PPNE2.1!$G754="","",'[3]Formulario PPGR1'!#REF!)</f>
        <v/>
      </c>
      <c r="G754" s="416"/>
      <c r="H754" s="417" t="s">
        <v>1480</v>
      </c>
      <c r="I754" s="441" t="s">
        <v>917</v>
      </c>
      <c r="J754" s="438">
        <v>1</v>
      </c>
      <c r="K754" s="433">
        <v>4500</v>
      </c>
      <c r="L754" s="433">
        <v>4500</v>
      </c>
      <c r="M754" s="418" t="s">
        <v>1487</v>
      </c>
      <c r="N754" s="427" t="s">
        <v>282</v>
      </c>
    </row>
    <row r="755" spans="2:14" ht="12.75">
      <c r="B755" s="415" t="str">
        <f>IF(PPNE2.1!$G755="","",CONCATENATE(PPNE2.1!$C755,".",PPNE2.1!$D755,".",PPNE2.1!$E755,".",PPNE2.1!$F755))</f>
        <v/>
      </c>
      <c r="C755" s="415" t="str">
        <f>IF(PPNE2.1!$G755="","",'[3]Formulario PPGR1'!#REF!)</f>
        <v/>
      </c>
      <c r="D755" s="415"/>
      <c r="E755" s="415"/>
      <c r="F755" s="415" t="str">
        <f>IF(PPNE2.1!$G755="","",'[3]Formulario PPGR1'!#REF!)</f>
        <v/>
      </c>
      <c r="G755" s="416"/>
      <c r="H755" s="417" t="s">
        <v>1481</v>
      </c>
      <c r="I755" s="441" t="s">
        <v>917</v>
      </c>
      <c r="J755" s="438">
        <v>1</v>
      </c>
      <c r="K755" s="433">
        <v>290</v>
      </c>
      <c r="L755" s="433">
        <v>290</v>
      </c>
      <c r="M755" s="418" t="s">
        <v>1486</v>
      </c>
      <c r="N755" s="427" t="s">
        <v>282</v>
      </c>
    </row>
    <row r="756" spans="2:14" ht="12.75">
      <c r="B756" s="415" t="str">
        <f>IF(PPNE2.1!$G756="","",CONCATENATE(PPNE2.1!$C756,".",PPNE2.1!$D756,".",PPNE2.1!$E756,".",PPNE2.1!$F756))</f>
        <v/>
      </c>
      <c r="C756" s="415" t="str">
        <f>IF(PPNE2.1!$G756="","",'[3]Formulario PPGR1'!#REF!)</f>
        <v/>
      </c>
      <c r="D756" s="415"/>
      <c r="E756" s="415"/>
      <c r="F756" s="415" t="str">
        <f>IF(PPNE2.1!$G756="","",'[3]Formulario PPGR1'!#REF!)</f>
        <v/>
      </c>
      <c r="G756" s="416"/>
      <c r="H756" s="417" t="s">
        <v>1482</v>
      </c>
      <c r="I756" s="441" t="s">
        <v>917</v>
      </c>
      <c r="J756" s="438">
        <v>1</v>
      </c>
      <c r="K756" s="433">
        <v>1400</v>
      </c>
      <c r="L756" s="433">
        <v>1400</v>
      </c>
      <c r="M756" s="418" t="s">
        <v>1486</v>
      </c>
      <c r="N756" s="427" t="s">
        <v>282</v>
      </c>
    </row>
    <row r="757" spans="2:14" ht="12.75">
      <c r="B757" s="415" t="str">
        <f>IF(PPNE2.1!$G757="","",CONCATENATE(PPNE2.1!$C757,".",PPNE2.1!$D757,".",PPNE2.1!$E757,".",PPNE2.1!$F757))</f>
        <v/>
      </c>
      <c r="C757" s="415" t="str">
        <f>IF(PPNE2.1!$G757="","",'[3]Formulario PPGR1'!#REF!)</f>
        <v/>
      </c>
      <c r="D757" s="415"/>
      <c r="E757" s="415"/>
      <c r="F757" s="415" t="str">
        <f>IF(PPNE2.1!$G757="","",'[3]Formulario PPGR1'!#REF!)</f>
        <v/>
      </c>
      <c r="G757" s="416"/>
      <c r="H757" s="417" t="s">
        <v>1483</v>
      </c>
      <c r="I757" s="441" t="s">
        <v>917</v>
      </c>
      <c r="J757" s="438">
        <v>5</v>
      </c>
      <c r="K757" s="433">
        <v>130</v>
      </c>
      <c r="L757" s="433">
        <v>650</v>
      </c>
      <c r="M757" s="418" t="s">
        <v>1486</v>
      </c>
      <c r="N757" s="427" t="s">
        <v>282</v>
      </c>
    </row>
    <row r="758" spans="2:14" ht="12.75">
      <c r="B758" s="14" t="e">
        <f>IF(PPNE2.1!$G758="","",CONCATENATE(PPNE2.1!$C758,".",PPNE2.1!$D758,".",PPNE2.1!$E758,".",PPNE2.1!$F758))</f>
        <v>#REF!</v>
      </c>
      <c r="C758" s="14" t="e">
        <f>IF(PPNE2.1!$G758="","",'[3]Formulario PPGR1'!#REF!)</f>
        <v>#REF!</v>
      </c>
      <c r="D758" s="14" t="e">
        <f>IF(PPNE2.1!$G758="","",'[3]Formulario PPGR1'!#REF!)</f>
        <v>#REF!</v>
      </c>
      <c r="E758" s="14" t="e">
        <f>IF(PPNE2.1!$G758="","",'[3]Formulario PPGR1'!#REF!)</f>
        <v>#REF!</v>
      </c>
      <c r="F758" s="14" t="e">
        <f>IF(PPNE2.1!$G758="","",'[3]Formulario PPGR1'!#REF!)</f>
        <v>#REF!</v>
      </c>
      <c r="G758" s="264" t="s">
        <v>1207</v>
      </c>
      <c r="H758" s="265" t="s">
        <v>1474</v>
      </c>
      <c r="I758" s="426" t="s">
        <v>917</v>
      </c>
      <c r="J758" s="437">
        <v>1</v>
      </c>
      <c r="K758" s="432">
        <v>60000</v>
      </c>
      <c r="L758" s="432">
        <v>60000</v>
      </c>
      <c r="M758" s="266" t="s">
        <v>444</v>
      </c>
      <c r="N758" s="426" t="s">
        <v>33</v>
      </c>
    </row>
    <row r="759" spans="2:14" ht="12.75">
      <c r="B759" s="415" t="str">
        <f>IF(PPNE2.1!$G759="","",CONCATENATE(PPNE2.1!$C759,".",PPNE2.1!$D759,".",PPNE2.1!$E759,".",PPNE2.1!$F759))</f>
        <v/>
      </c>
      <c r="C759" s="415" t="str">
        <f>IF(PPNE2.1!$G759="","",'[3]Formulario PPGR1'!#REF!)</f>
        <v/>
      </c>
      <c r="D759" s="415"/>
      <c r="E759" s="415"/>
      <c r="F759" s="415" t="str">
        <f>IF(PPNE2.1!$G759="","",'[3]Formulario PPGR1'!#REF!)</f>
        <v/>
      </c>
      <c r="G759" s="416"/>
      <c r="H759" s="417" t="s">
        <v>1475</v>
      </c>
      <c r="I759" s="441" t="s">
        <v>917</v>
      </c>
      <c r="J759" s="438">
        <v>1</v>
      </c>
      <c r="K759" s="433">
        <v>16000</v>
      </c>
      <c r="L759" s="433">
        <v>16000</v>
      </c>
      <c r="M759" s="418" t="s">
        <v>444</v>
      </c>
      <c r="N759" s="427" t="s">
        <v>33</v>
      </c>
    </row>
    <row r="760" spans="2:14" ht="12.75">
      <c r="B760" s="415" t="str">
        <f>IF(PPNE2.1!$G760="","",CONCATENATE(PPNE2.1!$C760,".",PPNE2.1!$D760,".",PPNE2.1!$E760,".",PPNE2.1!$F760))</f>
        <v/>
      </c>
      <c r="C760" s="415" t="str">
        <f>IF(PPNE2.1!$G760="","",'[3]Formulario PPGR1'!#REF!)</f>
        <v/>
      </c>
      <c r="D760" s="415"/>
      <c r="E760" s="415"/>
      <c r="F760" s="415" t="str">
        <f>IF(PPNE2.1!$G760="","",'[3]Formulario PPGR1'!#REF!)</f>
        <v/>
      </c>
      <c r="G760" s="416"/>
      <c r="H760" s="417" t="s">
        <v>1476</v>
      </c>
      <c r="I760" s="441" t="s">
        <v>1484</v>
      </c>
      <c r="J760" s="438">
        <v>1</v>
      </c>
      <c r="K760" s="433">
        <v>200</v>
      </c>
      <c r="L760" s="433">
        <v>200</v>
      </c>
      <c r="M760" s="418" t="s">
        <v>1486</v>
      </c>
      <c r="N760" s="427" t="s">
        <v>282</v>
      </c>
    </row>
    <row r="761" spans="2:14" ht="12.75">
      <c r="B761" s="415" t="str">
        <f>IF(PPNE2.1!$G761="","",CONCATENATE(PPNE2.1!$C761,".",PPNE2.1!$D761,".",PPNE2.1!$E761,".",PPNE2.1!$F761))</f>
        <v/>
      </c>
      <c r="C761" s="415" t="str">
        <f>IF(PPNE2.1!$G761="","",'[3]Formulario PPGR1'!#REF!)</f>
        <v/>
      </c>
      <c r="D761" s="415"/>
      <c r="E761" s="415"/>
      <c r="F761" s="415" t="str">
        <f>IF(PPNE2.1!$G761="","",'[3]Formulario PPGR1'!#REF!)</f>
        <v/>
      </c>
      <c r="G761" s="416"/>
      <c r="H761" s="417" t="s">
        <v>1477</v>
      </c>
      <c r="I761" s="441" t="s">
        <v>917</v>
      </c>
      <c r="J761" s="438">
        <v>1</v>
      </c>
      <c r="K761" s="433">
        <v>180</v>
      </c>
      <c r="L761" s="433">
        <v>180</v>
      </c>
      <c r="M761" s="418" t="s">
        <v>1486</v>
      </c>
      <c r="N761" s="427" t="s">
        <v>33</v>
      </c>
    </row>
    <row r="762" spans="2:14" ht="12.75">
      <c r="B762" s="415" t="str">
        <f>IF(PPNE2.1!$G762="","",CONCATENATE(PPNE2.1!$C762,".",PPNE2.1!$D762,".",PPNE2.1!$E762,".",PPNE2.1!$F762))</f>
        <v/>
      </c>
      <c r="C762" s="415" t="str">
        <f>IF(PPNE2.1!$G762="","",'[3]Formulario PPGR1'!#REF!)</f>
        <v/>
      </c>
      <c r="D762" s="415"/>
      <c r="E762" s="415"/>
      <c r="F762" s="415" t="str">
        <f>IF(PPNE2.1!$G762="","",'[3]Formulario PPGR1'!#REF!)</f>
        <v/>
      </c>
      <c r="G762" s="416"/>
      <c r="H762" s="417" t="s">
        <v>1478</v>
      </c>
      <c r="I762" s="441" t="s">
        <v>1485</v>
      </c>
      <c r="J762" s="438">
        <v>1</v>
      </c>
      <c r="K762" s="433">
        <v>12.05</v>
      </c>
      <c r="L762" s="433">
        <v>12.05</v>
      </c>
      <c r="M762" s="418" t="s">
        <v>1486</v>
      </c>
      <c r="N762" s="427" t="s">
        <v>33</v>
      </c>
    </row>
    <row r="763" spans="2:14" ht="12.75">
      <c r="B763" s="415" t="str">
        <f>IF(PPNE2.1!$G763="","",CONCATENATE(PPNE2.1!$C763,".",PPNE2.1!$D763,".",PPNE2.1!$E763,".",PPNE2.1!$F763))</f>
        <v/>
      </c>
      <c r="C763" s="415" t="str">
        <f>IF(PPNE2.1!$G763="","",'[3]Formulario PPGR1'!#REF!)</f>
        <v/>
      </c>
      <c r="D763" s="415"/>
      <c r="E763" s="415"/>
      <c r="F763" s="415" t="str">
        <f>IF(PPNE2.1!$G763="","",'[3]Formulario PPGR1'!#REF!)</f>
        <v/>
      </c>
      <c r="G763" s="416"/>
      <c r="H763" s="417" t="s">
        <v>1479</v>
      </c>
      <c r="I763" s="441" t="s">
        <v>917</v>
      </c>
      <c r="J763" s="438">
        <v>1</v>
      </c>
      <c r="K763" s="433">
        <v>0</v>
      </c>
      <c r="L763" s="433">
        <v>0</v>
      </c>
      <c r="M763" s="418"/>
      <c r="N763" s="427"/>
    </row>
    <row r="764" spans="2:14" ht="12.75">
      <c r="B764" s="415" t="str">
        <f>IF(PPNE2.1!$G764="","",CONCATENATE(PPNE2.1!$C764,".",PPNE2.1!$D764,".",PPNE2.1!$E764,".",PPNE2.1!$F764))</f>
        <v/>
      </c>
      <c r="C764" s="415" t="str">
        <f>IF(PPNE2.1!$G764="","",'[3]Formulario PPGR1'!#REF!)</f>
        <v/>
      </c>
      <c r="D764" s="415"/>
      <c r="E764" s="415"/>
      <c r="F764" s="415" t="str">
        <f>IF(PPNE2.1!$G764="","",'[3]Formulario PPGR1'!#REF!)</f>
        <v/>
      </c>
      <c r="G764" s="416"/>
      <c r="H764" s="417" t="s">
        <v>1480</v>
      </c>
      <c r="I764" s="441" t="s">
        <v>917</v>
      </c>
      <c r="J764" s="438">
        <v>1</v>
      </c>
      <c r="K764" s="433">
        <v>4500</v>
      </c>
      <c r="L764" s="433">
        <v>4500</v>
      </c>
      <c r="M764" s="418" t="s">
        <v>1487</v>
      </c>
      <c r="N764" s="427" t="s">
        <v>282</v>
      </c>
    </row>
    <row r="765" spans="2:14" ht="12.75">
      <c r="B765" s="415" t="str">
        <f>IF(PPNE2.1!$G765="","",CONCATENATE(PPNE2.1!$C765,".",PPNE2.1!$D765,".",PPNE2.1!$E765,".",PPNE2.1!$F765))</f>
        <v/>
      </c>
      <c r="C765" s="415" t="str">
        <f>IF(PPNE2.1!$G765="","",'[3]Formulario PPGR1'!#REF!)</f>
        <v/>
      </c>
      <c r="D765" s="415"/>
      <c r="E765" s="415"/>
      <c r="F765" s="415" t="str">
        <f>IF(PPNE2.1!$G765="","",'[3]Formulario PPGR1'!#REF!)</f>
        <v/>
      </c>
      <c r="G765" s="416"/>
      <c r="H765" s="417" t="s">
        <v>1481</v>
      </c>
      <c r="I765" s="441" t="s">
        <v>917</v>
      </c>
      <c r="J765" s="438">
        <v>1</v>
      </c>
      <c r="K765" s="433">
        <v>290</v>
      </c>
      <c r="L765" s="433">
        <v>290</v>
      </c>
      <c r="M765" s="418" t="s">
        <v>1486</v>
      </c>
      <c r="N765" s="427" t="s">
        <v>282</v>
      </c>
    </row>
    <row r="766" spans="2:14" ht="12.75">
      <c r="B766" s="415" t="str">
        <f>IF(PPNE2.1!$G766="","",CONCATENATE(PPNE2.1!$C766,".",PPNE2.1!$D766,".",PPNE2.1!$E766,".",PPNE2.1!$F766))</f>
        <v/>
      </c>
      <c r="C766" s="415" t="str">
        <f>IF(PPNE2.1!$G766="","",'[3]Formulario PPGR1'!#REF!)</f>
        <v/>
      </c>
      <c r="D766" s="415"/>
      <c r="E766" s="415"/>
      <c r="F766" s="415" t="str">
        <f>IF(PPNE2.1!$G766="","",'[3]Formulario PPGR1'!#REF!)</f>
        <v/>
      </c>
      <c r="G766" s="416"/>
      <c r="H766" s="417" t="s">
        <v>1482</v>
      </c>
      <c r="I766" s="441" t="s">
        <v>917</v>
      </c>
      <c r="J766" s="438">
        <v>1</v>
      </c>
      <c r="K766" s="433">
        <v>1400</v>
      </c>
      <c r="L766" s="433">
        <v>1400</v>
      </c>
      <c r="M766" s="418" t="s">
        <v>1486</v>
      </c>
      <c r="N766" s="427" t="s">
        <v>282</v>
      </c>
    </row>
    <row r="767" spans="2:14" ht="12.75">
      <c r="B767" s="415" t="str">
        <f>IF(PPNE2.1!$G767="","",CONCATENATE(PPNE2.1!$C767,".",PPNE2.1!$D767,".",PPNE2.1!$E767,".",PPNE2.1!$F767))</f>
        <v/>
      </c>
      <c r="C767" s="415" t="str">
        <f>IF(PPNE2.1!$G767="","",'[3]Formulario PPGR1'!#REF!)</f>
        <v/>
      </c>
      <c r="D767" s="415"/>
      <c r="E767" s="415"/>
      <c r="F767" s="415" t="str">
        <f>IF(PPNE2.1!$G767="","",'[3]Formulario PPGR1'!#REF!)</f>
        <v/>
      </c>
      <c r="G767" s="416"/>
      <c r="H767" s="417" t="s">
        <v>1483</v>
      </c>
      <c r="I767" s="441" t="s">
        <v>917</v>
      </c>
      <c r="J767" s="438">
        <v>5</v>
      </c>
      <c r="K767" s="433">
        <v>130</v>
      </c>
      <c r="L767" s="433">
        <v>650</v>
      </c>
      <c r="M767" s="418" t="s">
        <v>1486</v>
      </c>
      <c r="N767" s="427" t="s">
        <v>282</v>
      </c>
    </row>
    <row r="768" spans="2:14" ht="12.75">
      <c r="B768" s="14" t="e">
        <f>IF(PPNE2.1!$G768="","",CONCATENATE(PPNE2.1!$C768,".",PPNE2.1!$D768,".",PPNE2.1!$E768,".",PPNE2.1!$F768))</f>
        <v>#REF!</v>
      </c>
      <c r="C768" s="14" t="e">
        <f>IF(PPNE2.1!$G768="","",'[3]Formulario PPGR1'!#REF!)</f>
        <v>#REF!</v>
      </c>
      <c r="D768" s="14" t="e">
        <f>IF(PPNE2.1!$G768="","",'[3]Formulario PPGR1'!#REF!)</f>
        <v>#REF!</v>
      </c>
      <c r="E768" s="14" t="e">
        <f>IF(PPNE2.1!$G768="","",'[3]Formulario PPGR1'!#REF!)</f>
        <v>#REF!</v>
      </c>
      <c r="F768" s="14" t="e">
        <f>IF(PPNE2.1!$G768="","",'[3]Formulario PPGR1'!#REF!)</f>
        <v>#REF!</v>
      </c>
      <c r="G768" s="264" t="s">
        <v>1208</v>
      </c>
      <c r="H768" s="265" t="s">
        <v>1474</v>
      </c>
      <c r="I768" s="426" t="s">
        <v>917</v>
      </c>
      <c r="J768" s="437">
        <v>1</v>
      </c>
      <c r="K768" s="432">
        <v>60000</v>
      </c>
      <c r="L768" s="432">
        <v>60000</v>
      </c>
      <c r="M768" s="266" t="s">
        <v>444</v>
      </c>
      <c r="N768" s="426" t="s">
        <v>33</v>
      </c>
    </row>
    <row r="769" spans="2:14" ht="12.75">
      <c r="B769" s="415" t="str">
        <f>IF(PPNE2.1!$G769="","",CONCATENATE(PPNE2.1!$C769,".",PPNE2.1!$D769,".",PPNE2.1!$E769,".",PPNE2.1!$F769))</f>
        <v/>
      </c>
      <c r="C769" s="415" t="str">
        <f>IF(PPNE2.1!$G769="","",'[3]Formulario PPGR1'!#REF!)</f>
        <v/>
      </c>
      <c r="D769" s="415"/>
      <c r="E769" s="415"/>
      <c r="F769" s="415" t="str">
        <f>IF(PPNE2.1!$G769="","",'[3]Formulario PPGR1'!#REF!)</f>
        <v/>
      </c>
      <c r="G769" s="416"/>
      <c r="H769" s="417" t="s">
        <v>1475</v>
      </c>
      <c r="I769" s="441" t="s">
        <v>917</v>
      </c>
      <c r="J769" s="438">
        <v>1</v>
      </c>
      <c r="K769" s="433">
        <v>16000</v>
      </c>
      <c r="L769" s="433">
        <v>16000</v>
      </c>
      <c r="M769" s="418" t="s">
        <v>444</v>
      </c>
      <c r="N769" s="427" t="s">
        <v>33</v>
      </c>
    </row>
    <row r="770" spans="2:14" ht="12.75">
      <c r="B770" s="415" t="str">
        <f>IF(PPNE2.1!$G770="","",CONCATENATE(PPNE2.1!$C770,".",PPNE2.1!$D770,".",PPNE2.1!$E770,".",PPNE2.1!$F770))</f>
        <v/>
      </c>
      <c r="C770" s="415" t="str">
        <f>IF(PPNE2.1!$G770="","",'[3]Formulario PPGR1'!#REF!)</f>
        <v/>
      </c>
      <c r="D770" s="415"/>
      <c r="E770" s="415"/>
      <c r="F770" s="415" t="str">
        <f>IF(PPNE2.1!$G770="","",'[3]Formulario PPGR1'!#REF!)</f>
        <v/>
      </c>
      <c r="G770" s="416"/>
      <c r="H770" s="417" t="s">
        <v>1476</v>
      </c>
      <c r="I770" s="441" t="s">
        <v>1484</v>
      </c>
      <c r="J770" s="438">
        <v>1</v>
      </c>
      <c r="K770" s="433">
        <v>200</v>
      </c>
      <c r="L770" s="433">
        <v>200</v>
      </c>
      <c r="M770" s="418" t="s">
        <v>1486</v>
      </c>
      <c r="N770" s="427" t="s">
        <v>282</v>
      </c>
    </row>
    <row r="771" spans="2:14" ht="12.75">
      <c r="B771" s="415" t="str">
        <f>IF(PPNE2.1!$G771="","",CONCATENATE(PPNE2.1!$C771,".",PPNE2.1!$D771,".",PPNE2.1!$E771,".",PPNE2.1!$F771))</f>
        <v/>
      </c>
      <c r="C771" s="415" t="str">
        <f>IF(PPNE2.1!$G771="","",'[3]Formulario PPGR1'!#REF!)</f>
        <v/>
      </c>
      <c r="D771" s="415"/>
      <c r="E771" s="415"/>
      <c r="F771" s="415" t="str">
        <f>IF(PPNE2.1!$G771="","",'[3]Formulario PPGR1'!#REF!)</f>
        <v/>
      </c>
      <c r="G771" s="416"/>
      <c r="H771" s="417" t="s">
        <v>1477</v>
      </c>
      <c r="I771" s="441" t="s">
        <v>917</v>
      </c>
      <c r="J771" s="438">
        <v>1</v>
      </c>
      <c r="K771" s="433">
        <v>180</v>
      </c>
      <c r="L771" s="433">
        <v>180</v>
      </c>
      <c r="M771" s="418" t="s">
        <v>1486</v>
      </c>
      <c r="N771" s="427" t="s">
        <v>33</v>
      </c>
    </row>
    <row r="772" spans="2:14" ht="12.75">
      <c r="B772" s="415" t="str">
        <f>IF(PPNE2.1!$G772="","",CONCATENATE(PPNE2.1!$C772,".",PPNE2.1!$D772,".",PPNE2.1!$E772,".",PPNE2.1!$F772))</f>
        <v/>
      </c>
      <c r="C772" s="415" t="str">
        <f>IF(PPNE2.1!$G772="","",'[3]Formulario PPGR1'!#REF!)</f>
        <v/>
      </c>
      <c r="D772" s="415"/>
      <c r="E772" s="415"/>
      <c r="F772" s="415" t="str">
        <f>IF(PPNE2.1!$G772="","",'[3]Formulario PPGR1'!#REF!)</f>
        <v/>
      </c>
      <c r="G772" s="416"/>
      <c r="H772" s="417" t="s">
        <v>1478</v>
      </c>
      <c r="I772" s="441" t="s">
        <v>1485</v>
      </c>
      <c r="J772" s="438">
        <v>1</v>
      </c>
      <c r="K772" s="433">
        <v>12.05</v>
      </c>
      <c r="L772" s="433">
        <v>12.05</v>
      </c>
      <c r="M772" s="418" t="s">
        <v>1486</v>
      </c>
      <c r="N772" s="427" t="s">
        <v>33</v>
      </c>
    </row>
    <row r="773" spans="2:14" ht="12.75">
      <c r="B773" s="415" t="str">
        <f>IF(PPNE2.1!$G773="","",CONCATENATE(PPNE2.1!$C773,".",PPNE2.1!$D773,".",PPNE2.1!$E773,".",PPNE2.1!$F773))</f>
        <v/>
      </c>
      <c r="C773" s="415" t="str">
        <f>IF(PPNE2.1!$G773="","",'[3]Formulario PPGR1'!#REF!)</f>
        <v/>
      </c>
      <c r="D773" s="415"/>
      <c r="E773" s="415"/>
      <c r="F773" s="415" t="str">
        <f>IF(PPNE2.1!$G773="","",'[3]Formulario PPGR1'!#REF!)</f>
        <v/>
      </c>
      <c r="G773" s="416"/>
      <c r="H773" s="417" t="s">
        <v>1479</v>
      </c>
      <c r="I773" s="441" t="s">
        <v>917</v>
      </c>
      <c r="J773" s="438">
        <v>1</v>
      </c>
      <c r="K773" s="433">
        <v>0</v>
      </c>
      <c r="L773" s="433">
        <v>0</v>
      </c>
      <c r="M773" s="418"/>
      <c r="N773" s="427"/>
    </row>
    <row r="774" spans="2:14" ht="12.75">
      <c r="B774" s="415" t="str">
        <f>IF(PPNE2.1!$G774="","",CONCATENATE(PPNE2.1!$C774,".",PPNE2.1!$D774,".",PPNE2.1!$E774,".",PPNE2.1!$F774))</f>
        <v/>
      </c>
      <c r="C774" s="415" t="str">
        <f>IF(PPNE2.1!$G774="","",'[3]Formulario PPGR1'!#REF!)</f>
        <v/>
      </c>
      <c r="D774" s="415"/>
      <c r="E774" s="415"/>
      <c r="F774" s="415" t="str">
        <f>IF(PPNE2.1!$G774="","",'[3]Formulario PPGR1'!#REF!)</f>
        <v/>
      </c>
      <c r="G774" s="416"/>
      <c r="H774" s="417" t="s">
        <v>1480</v>
      </c>
      <c r="I774" s="441" t="s">
        <v>917</v>
      </c>
      <c r="J774" s="438">
        <v>1</v>
      </c>
      <c r="K774" s="433">
        <v>4500</v>
      </c>
      <c r="L774" s="433">
        <v>4500</v>
      </c>
      <c r="M774" s="418" t="s">
        <v>1487</v>
      </c>
      <c r="N774" s="427" t="s">
        <v>282</v>
      </c>
    </row>
    <row r="775" spans="2:14" ht="12.75">
      <c r="B775" s="415" t="str">
        <f>IF(PPNE2.1!$G775="","",CONCATENATE(PPNE2.1!$C775,".",PPNE2.1!$D775,".",PPNE2.1!$E775,".",PPNE2.1!$F775))</f>
        <v/>
      </c>
      <c r="C775" s="415" t="str">
        <f>IF(PPNE2.1!$G775="","",'[3]Formulario PPGR1'!#REF!)</f>
        <v/>
      </c>
      <c r="D775" s="415"/>
      <c r="E775" s="415"/>
      <c r="F775" s="415" t="str">
        <f>IF(PPNE2.1!$G775="","",'[3]Formulario PPGR1'!#REF!)</f>
        <v/>
      </c>
      <c r="G775" s="416"/>
      <c r="H775" s="417" t="s">
        <v>1481</v>
      </c>
      <c r="I775" s="441" t="s">
        <v>917</v>
      </c>
      <c r="J775" s="438">
        <v>1</v>
      </c>
      <c r="K775" s="433">
        <v>290</v>
      </c>
      <c r="L775" s="433">
        <v>290</v>
      </c>
      <c r="M775" s="418" t="s">
        <v>1486</v>
      </c>
      <c r="N775" s="427" t="s">
        <v>282</v>
      </c>
    </row>
    <row r="776" spans="2:14" ht="12.75">
      <c r="B776" s="415" t="str">
        <f>IF(PPNE2.1!$G776="","",CONCATENATE(PPNE2.1!$C776,".",PPNE2.1!$D776,".",PPNE2.1!$E776,".",PPNE2.1!$F776))</f>
        <v/>
      </c>
      <c r="C776" s="415" t="str">
        <f>IF(PPNE2.1!$G776="","",'[3]Formulario PPGR1'!#REF!)</f>
        <v/>
      </c>
      <c r="D776" s="415"/>
      <c r="E776" s="415"/>
      <c r="F776" s="415" t="str">
        <f>IF(PPNE2.1!$G776="","",'[3]Formulario PPGR1'!#REF!)</f>
        <v/>
      </c>
      <c r="G776" s="416"/>
      <c r="H776" s="417" t="s">
        <v>1482</v>
      </c>
      <c r="I776" s="441" t="s">
        <v>917</v>
      </c>
      <c r="J776" s="438">
        <v>1</v>
      </c>
      <c r="K776" s="433">
        <v>1400</v>
      </c>
      <c r="L776" s="433">
        <v>1400</v>
      </c>
      <c r="M776" s="418" t="s">
        <v>1486</v>
      </c>
      <c r="N776" s="427" t="s">
        <v>282</v>
      </c>
    </row>
    <row r="777" spans="2:14" ht="12.75">
      <c r="B777" s="415" t="str">
        <f>IF(PPNE2.1!$G777="","",CONCATENATE(PPNE2.1!$C777,".",PPNE2.1!$D777,".",PPNE2.1!$E777,".",PPNE2.1!$F777))</f>
        <v/>
      </c>
      <c r="C777" s="415" t="str">
        <f>IF(PPNE2.1!$G777="","",'[3]Formulario PPGR1'!#REF!)</f>
        <v/>
      </c>
      <c r="D777" s="415"/>
      <c r="E777" s="415"/>
      <c r="F777" s="415" t="str">
        <f>IF(PPNE2.1!$G777="","",'[3]Formulario PPGR1'!#REF!)</f>
        <v/>
      </c>
      <c r="G777" s="416"/>
      <c r="H777" s="417" t="s">
        <v>1483</v>
      </c>
      <c r="I777" s="441" t="s">
        <v>917</v>
      </c>
      <c r="J777" s="438">
        <v>5</v>
      </c>
      <c r="K777" s="433">
        <v>130</v>
      </c>
      <c r="L777" s="433">
        <v>650</v>
      </c>
      <c r="M777" s="418" t="s">
        <v>1486</v>
      </c>
      <c r="N777" s="427" t="s">
        <v>282</v>
      </c>
    </row>
    <row r="778" spans="2:14" ht="12.75">
      <c r="B778" s="14" t="e">
        <f>IF(PPNE2.1!$G778="","",CONCATENATE(PPNE2.1!$C778,".",PPNE2.1!$D778,".",PPNE2.1!$E778,".",PPNE2.1!$F778))</f>
        <v>#REF!</v>
      </c>
      <c r="C778" s="14" t="e">
        <f>IF(PPNE2.1!$G778="","",'[3]Formulario PPGR1'!#REF!)</f>
        <v>#REF!</v>
      </c>
      <c r="D778" s="14" t="e">
        <f>IF(PPNE2.1!$G778="","",'[3]Formulario PPGR1'!#REF!)</f>
        <v>#REF!</v>
      </c>
      <c r="E778" s="14" t="e">
        <f>IF(PPNE2.1!$G778="","",'[3]Formulario PPGR1'!#REF!)</f>
        <v>#REF!</v>
      </c>
      <c r="F778" s="14" t="e">
        <f>IF(PPNE2.1!$G778="","",'[3]Formulario PPGR1'!#REF!)</f>
        <v>#REF!</v>
      </c>
      <c r="G778" s="264" t="s">
        <v>1209</v>
      </c>
      <c r="H778" s="265" t="s">
        <v>1474</v>
      </c>
      <c r="I778" s="426" t="s">
        <v>917</v>
      </c>
      <c r="J778" s="437">
        <v>1</v>
      </c>
      <c r="K778" s="432">
        <v>60000</v>
      </c>
      <c r="L778" s="432">
        <v>60000</v>
      </c>
      <c r="M778" s="266" t="s">
        <v>444</v>
      </c>
      <c r="N778" s="426" t="s">
        <v>33</v>
      </c>
    </row>
    <row r="779" spans="2:14" ht="12.75">
      <c r="B779" s="415" t="str">
        <f>IF(PPNE2.1!$G779="","",CONCATENATE(PPNE2.1!$C779,".",PPNE2.1!$D779,".",PPNE2.1!$E779,".",PPNE2.1!$F779))</f>
        <v/>
      </c>
      <c r="C779" s="415" t="str">
        <f>IF(PPNE2.1!$G779="","",'[3]Formulario PPGR1'!#REF!)</f>
        <v/>
      </c>
      <c r="D779" s="415"/>
      <c r="E779" s="415"/>
      <c r="F779" s="415" t="str">
        <f>IF(PPNE2.1!$G779="","",'[3]Formulario PPGR1'!#REF!)</f>
        <v/>
      </c>
      <c r="G779" s="416"/>
      <c r="H779" s="417" t="s">
        <v>1475</v>
      </c>
      <c r="I779" s="441" t="s">
        <v>917</v>
      </c>
      <c r="J779" s="438">
        <v>1</v>
      </c>
      <c r="K779" s="433">
        <v>16000</v>
      </c>
      <c r="L779" s="433">
        <v>16000</v>
      </c>
      <c r="M779" s="418" t="s">
        <v>444</v>
      </c>
      <c r="N779" s="427" t="s">
        <v>33</v>
      </c>
    </row>
    <row r="780" spans="2:14" ht="12.75">
      <c r="B780" s="415" t="str">
        <f>IF(PPNE2.1!$G780="","",CONCATENATE(PPNE2.1!$C780,".",PPNE2.1!$D780,".",PPNE2.1!$E780,".",PPNE2.1!$F780))</f>
        <v/>
      </c>
      <c r="C780" s="415" t="str">
        <f>IF(PPNE2.1!$G780="","",'[3]Formulario PPGR1'!#REF!)</f>
        <v/>
      </c>
      <c r="D780" s="415"/>
      <c r="E780" s="415"/>
      <c r="F780" s="415" t="str">
        <f>IF(PPNE2.1!$G780="","",'[3]Formulario PPGR1'!#REF!)</f>
        <v/>
      </c>
      <c r="G780" s="416"/>
      <c r="H780" s="417" t="s">
        <v>1476</v>
      </c>
      <c r="I780" s="441" t="s">
        <v>1484</v>
      </c>
      <c r="J780" s="438">
        <v>1</v>
      </c>
      <c r="K780" s="433">
        <v>200</v>
      </c>
      <c r="L780" s="433">
        <v>200</v>
      </c>
      <c r="M780" s="418" t="s">
        <v>1486</v>
      </c>
      <c r="N780" s="427" t="s">
        <v>282</v>
      </c>
    </row>
    <row r="781" spans="2:14" ht="12.75">
      <c r="B781" s="415" t="str">
        <f>IF(PPNE2.1!$G781="","",CONCATENATE(PPNE2.1!$C781,".",PPNE2.1!$D781,".",PPNE2.1!$E781,".",PPNE2.1!$F781))</f>
        <v/>
      </c>
      <c r="C781" s="415" t="str">
        <f>IF(PPNE2.1!$G781="","",'[3]Formulario PPGR1'!#REF!)</f>
        <v/>
      </c>
      <c r="D781" s="415"/>
      <c r="E781" s="415"/>
      <c r="F781" s="415" t="str">
        <f>IF(PPNE2.1!$G781="","",'[3]Formulario PPGR1'!#REF!)</f>
        <v/>
      </c>
      <c r="G781" s="416"/>
      <c r="H781" s="417" t="s">
        <v>1477</v>
      </c>
      <c r="I781" s="441" t="s">
        <v>917</v>
      </c>
      <c r="J781" s="438">
        <v>1</v>
      </c>
      <c r="K781" s="433">
        <v>180</v>
      </c>
      <c r="L781" s="433">
        <v>180</v>
      </c>
      <c r="M781" s="418" t="s">
        <v>1486</v>
      </c>
      <c r="N781" s="427" t="s">
        <v>33</v>
      </c>
    </row>
    <row r="782" spans="2:14" ht="12.75">
      <c r="B782" s="415" t="str">
        <f>IF(PPNE2.1!$G782="","",CONCATENATE(PPNE2.1!$C782,".",PPNE2.1!$D782,".",PPNE2.1!$E782,".",PPNE2.1!$F782))</f>
        <v/>
      </c>
      <c r="C782" s="415" t="str">
        <f>IF(PPNE2.1!$G782="","",'[3]Formulario PPGR1'!#REF!)</f>
        <v/>
      </c>
      <c r="D782" s="415"/>
      <c r="E782" s="415"/>
      <c r="F782" s="415" t="str">
        <f>IF(PPNE2.1!$G782="","",'[3]Formulario PPGR1'!#REF!)</f>
        <v/>
      </c>
      <c r="G782" s="416"/>
      <c r="H782" s="417" t="s">
        <v>1478</v>
      </c>
      <c r="I782" s="441" t="s">
        <v>1485</v>
      </c>
      <c r="J782" s="438">
        <v>1</v>
      </c>
      <c r="K782" s="433">
        <v>12.05</v>
      </c>
      <c r="L782" s="433">
        <v>12.05</v>
      </c>
      <c r="M782" s="418" t="s">
        <v>1486</v>
      </c>
      <c r="N782" s="427" t="s">
        <v>33</v>
      </c>
    </row>
    <row r="783" spans="2:14" ht="12.75">
      <c r="B783" s="415" t="str">
        <f>IF(PPNE2.1!$G783="","",CONCATENATE(PPNE2.1!$C783,".",PPNE2.1!$D783,".",PPNE2.1!$E783,".",PPNE2.1!$F783))</f>
        <v/>
      </c>
      <c r="C783" s="415" t="str">
        <f>IF(PPNE2.1!$G783="","",'[3]Formulario PPGR1'!#REF!)</f>
        <v/>
      </c>
      <c r="D783" s="415"/>
      <c r="E783" s="415"/>
      <c r="F783" s="415" t="str">
        <f>IF(PPNE2.1!$G783="","",'[3]Formulario PPGR1'!#REF!)</f>
        <v/>
      </c>
      <c r="G783" s="416"/>
      <c r="H783" s="417" t="s">
        <v>1479</v>
      </c>
      <c r="I783" s="441" t="s">
        <v>917</v>
      </c>
      <c r="J783" s="438">
        <v>1</v>
      </c>
      <c r="K783" s="433">
        <v>0</v>
      </c>
      <c r="L783" s="433">
        <v>0</v>
      </c>
      <c r="M783" s="418"/>
      <c r="N783" s="427"/>
    </row>
    <row r="784" spans="2:14" ht="12.75">
      <c r="B784" s="415" t="str">
        <f>IF(PPNE2.1!$G784="","",CONCATENATE(PPNE2.1!$C784,".",PPNE2.1!$D784,".",PPNE2.1!$E784,".",PPNE2.1!$F784))</f>
        <v/>
      </c>
      <c r="C784" s="415" t="str">
        <f>IF(PPNE2.1!$G784="","",'[3]Formulario PPGR1'!#REF!)</f>
        <v/>
      </c>
      <c r="D784" s="415"/>
      <c r="E784" s="415"/>
      <c r="F784" s="415" t="str">
        <f>IF(PPNE2.1!$G784="","",'[3]Formulario PPGR1'!#REF!)</f>
        <v/>
      </c>
      <c r="G784" s="416"/>
      <c r="H784" s="417" t="s">
        <v>1480</v>
      </c>
      <c r="I784" s="441" t="s">
        <v>917</v>
      </c>
      <c r="J784" s="438">
        <v>1</v>
      </c>
      <c r="K784" s="433">
        <v>4500</v>
      </c>
      <c r="L784" s="433">
        <v>4500</v>
      </c>
      <c r="M784" s="418" t="s">
        <v>1487</v>
      </c>
      <c r="N784" s="427" t="s">
        <v>282</v>
      </c>
    </row>
    <row r="785" spans="2:14" ht="12.75">
      <c r="B785" s="415" t="str">
        <f>IF(PPNE2.1!$G785="","",CONCATENATE(PPNE2.1!$C785,".",PPNE2.1!$D785,".",PPNE2.1!$E785,".",PPNE2.1!$F785))</f>
        <v/>
      </c>
      <c r="C785" s="415" t="str">
        <f>IF(PPNE2.1!$G785="","",'[3]Formulario PPGR1'!#REF!)</f>
        <v/>
      </c>
      <c r="D785" s="415"/>
      <c r="E785" s="415"/>
      <c r="F785" s="415" t="str">
        <f>IF(PPNE2.1!$G785="","",'[3]Formulario PPGR1'!#REF!)</f>
        <v/>
      </c>
      <c r="G785" s="416"/>
      <c r="H785" s="417" t="s">
        <v>1481</v>
      </c>
      <c r="I785" s="441" t="s">
        <v>917</v>
      </c>
      <c r="J785" s="438">
        <v>1</v>
      </c>
      <c r="K785" s="433">
        <v>290</v>
      </c>
      <c r="L785" s="433">
        <v>290</v>
      </c>
      <c r="M785" s="418" t="s">
        <v>1486</v>
      </c>
      <c r="N785" s="427" t="s">
        <v>282</v>
      </c>
    </row>
    <row r="786" spans="2:14" ht="12.75">
      <c r="B786" s="415" t="str">
        <f>IF(PPNE2.1!$G786="","",CONCATENATE(PPNE2.1!$C786,".",PPNE2.1!$D786,".",PPNE2.1!$E786,".",PPNE2.1!$F786))</f>
        <v/>
      </c>
      <c r="C786" s="415" t="str">
        <f>IF(PPNE2.1!$G786="","",'[3]Formulario PPGR1'!#REF!)</f>
        <v/>
      </c>
      <c r="D786" s="415"/>
      <c r="E786" s="415"/>
      <c r="F786" s="415" t="str">
        <f>IF(PPNE2.1!$G786="","",'[3]Formulario PPGR1'!#REF!)</f>
        <v/>
      </c>
      <c r="G786" s="416"/>
      <c r="H786" s="417" t="s">
        <v>1482</v>
      </c>
      <c r="I786" s="441" t="s">
        <v>917</v>
      </c>
      <c r="J786" s="438">
        <v>1</v>
      </c>
      <c r="K786" s="433">
        <v>1400</v>
      </c>
      <c r="L786" s="433">
        <v>1400</v>
      </c>
      <c r="M786" s="418" t="s">
        <v>1486</v>
      </c>
      <c r="N786" s="427" t="s">
        <v>282</v>
      </c>
    </row>
    <row r="787" spans="2:14" ht="12.75">
      <c r="B787" s="415" t="str">
        <f>IF(PPNE2.1!$G787="","",CONCATENATE(PPNE2.1!$C787,".",PPNE2.1!$D787,".",PPNE2.1!$E787,".",PPNE2.1!$F787))</f>
        <v/>
      </c>
      <c r="C787" s="415" t="str">
        <f>IF(PPNE2.1!$G787="","",'[3]Formulario PPGR1'!#REF!)</f>
        <v/>
      </c>
      <c r="D787" s="415"/>
      <c r="E787" s="415"/>
      <c r="F787" s="415" t="str">
        <f>IF(PPNE2.1!$G787="","",'[3]Formulario PPGR1'!#REF!)</f>
        <v/>
      </c>
      <c r="G787" s="416"/>
      <c r="H787" s="417" t="s">
        <v>1483</v>
      </c>
      <c r="I787" s="441" t="s">
        <v>917</v>
      </c>
      <c r="J787" s="438">
        <v>5</v>
      </c>
      <c r="K787" s="433">
        <v>130</v>
      </c>
      <c r="L787" s="433">
        <v>650</v>
      </c>
      <c r="M787" s="418" t="s">
        <v>1486</v>
      </c>
      <c r="N787" s="427" t="s">
        <v>282</v>
      </c>
    </row>
    <row r="788" spans="2:14" ht="12.75">
      <c r="B788" s="14" t="e">
        <f>IF(PPNE2.1!$G788="","",CONCATENATE(PPNE2.1!$C788,".",PPNE2.1!$D788,".",PPNE2.1!$E788,".",PPNE2.1!$F788))</f>
        <v>#REF!</v>
      </c>
      <c r="C788" s="14" t="e">
        <f>IF(PPNE2.1!$G788="","",'[3]Formulario PPGR1'!#REF!)</f>
        <v>#REF!</v>
      </c>
      <c r="D788" s="14" t="e">
        <f>IF(PPNE2.1!$G788="","",'[3]Formulario PPGR1'!#REF!)</f>
        <v>#REF!</v>
      </c>
      <c r="E788" s="14" t="e">
        <f>IF(PPNE2.1!$G788="","",'[3]Formulario PPGR1'!#REF!)</f>
        <v>#REF!</v>
      </c>
      <c r="F788" s="14" t="e">
        <f>IF(PPNE2.1!$G788="","",'[3]Formulario PPGR1'!#REF!)</f>
        <v>#REF!</v>
      </c>
      <c r="G788" s="264" t="s">
        <v>1212</v>
      </c>
      <c r="H788" s="265" t="s">
        <v>1474</v>
      </c>
      <c r="I788" s="426" t="s">
        <v>917</v>
      </c>
      <c r="J788" s="437">
        <v>1</v>
      </c>
      <c r="K788" s="432">
        <v>60000</v>
      </c>
      <c r="L788" s="432">
        <v>60000</v>
      </c>
      <c r="M788" s="266" t="s">
        <v>444</v>
      </c>
      <c r="N788" s="426" t="s">
        <v>33</v>
      </c>
    </row>
    <row r="789" spans="2:14" ht="12.75">
      <c r="B789" s="415" t="str">
        <f>IF(PPNE2.1!$G789="","",CONCATENATE(PPNE2.1!$C789,".",PPNE2.1!$D789,".",PPNE2.1!$E789,".",PPNE2.1!$F789))</f>
        <v/>
      </c>
      <c r="C789" s="415" t="str">
        <f>IF(PPNE2.1!$G789="","",'[3]Formulario PPGR1'!#REF!)</f>
        <v/>
      </c>
      <c r="D789" s="415"/>
      <c r="E789" s="415"/>
      <c r="F789" s="415" t="str">
        <f>IF(PPNE2.1!$G789="","",'[3]Formulario PPGR1'!#REF!)</f>
        <v/>
      </c>
      <c r="G789" s="416"/>
      <c r="H789" s="417" t="s">
        <v>1475</v>
      </c>
      <c r="I789" s="441" t="s">
        <v>917</v>
      </c>
      <c r="J789" s="438">
        <v>1</v>
      </c>
      <c r="K789" s="433">
        <v>16000</v>
      </c>
      <c r="L789" s="433">
        <v>16000</v>
      </c>
      <c r="M789" s="418" t="s">
        <v>444</v>
      </c>
      <c r="N789" s="427" t="s">
        <v>33</v>
      </c>
    </row>
    <row r="790" spans="2:14" ht="12.75">
      <c r="B790" s="415" t="str">
        <f>IF(PPNE2.1!$G790="","",CONCATENATE(PPNE2.1!$C790,".",PPNE2.1!$D790,".",PPNE2.1!$E790,".",PPNE2.1!$F790))</f>
        <v/>
      </c>
      <c r="C790" s="415" t="str">
        <f>IF(PPNE2.1!$G790="","",'[3]Formulario PPGR1'!#REF!)</f>
        <v/>
      </c>
      <c r="D790" s="415"/>
      <c r="E790" s="415"/>
      <c r="F790" s="415" t="str">
        <f>IF(PPNE2.1!$G790="","",'[3]Formulario PPGR1'!#REF!)</f>
        <v/>
      </c>
      <c r="G790" s="416"/>
      <c r="H790" s="417" t="s">
        <v>1476</v>
      </c>
      <c r="I790" s="441" t="s">
        <v>1484</v>
      </c>
      <c r="J790" s="438">
        <v>1</v>
      </c>
      <c r="K790" s="433">
        <v>200</v>
      </c>
      <c r="L790" s="433">
        <v>200</v>
      </c>
      <c r="M790" s="418" t="s">
        <v>1486</v>
      </c>
      <c r="N790" s="427" t="s">
        <v>282</v>
      </c>
    </row>
    <row r="791" spans="2:14" ht="12.75">
      <c r="B791" s="415" t="str">
        <f>IF(PPNE2.1!$G791="","",CONCATENATE(PPNE2.1!$C791,".",PPNE2.1!$D791,".",PPNE2.1!$E791,".",PPNE2.1!$F791))</f>
        <v/>
      </c>
      <c r="C791" s="415" t="str">
        <f>IF(PPNE2.1!$G791="","",'[3]Formulario PPGR1'!#REF!)</f>
        <v/>
      </c>
      <c r="D791" s="415"/>
      <c r="E791" s="415"/>
      <c r="F791" s="415" t="str">
        <f>IF(PPNE2.1!$G791="","",'[3]Formulario PPGR1'!#REF!)</f>
        <v/>
      </c>
      <c r="G791" s="416"/>
      <c r="H791" s="417" t="s">
        <v>1477</v>
      </c>
      <c r="I791" s="441" t="s">
        <v>917</v>
      </c>
      <c r="J791" s="438">
        <v>1</v>
      </c>
      <c r="K791" s="433">
        <v>180</v>
      </c>
      <c r="L791" s="433">
        <v>180</v>
      </c>
      <c r="M791" s="418" t="s">
        <v>1486</v>
      </c>
      <c r="N791" s="427" t="s">
        <v>33</v>
      </c>
    </row>
    <row r="792" spans="2:14" ht="12.75">
      <c r="B792" s="415" t="str">
        <f>IF(PPNE2.1!$G792="","",CONCATENATE(PPNE2.1!$C792,".",PPNE2.1!$D792,".",PPNE2.1!$E792,".",PPNE2.1!$F792))</f>
        <v/>
      </c>
      <c r="C792" s="415" t="str">
        <f>IF(PPNE2.1!$G792="","",'[3]Formulario PPGR1'!#REF!)</f>
        <v/>
      </c>
      <c r="D792" s="415"/>
      <c r="E792" s="415"/>
      <c r="F792" s="415" t="str">
        <f>IF(PPNE2.1!$G792="","",'[3]Formulario PPGR1'!#REF!)</f>
        <v/>
      </c>
      <c r="G792" s="416"/>
      <c r="H792" s="417" t="s">
        <v>1478</v>
      </c>
      <c r="I792" s="441" t="s">
        <v>1485</v>
      </c>
      <c r="J792" s="438">
        <v>1</v>
      </c>
      <c r="K792" s="433">
        <v>12.05</v>
      </c>
      <c r="L792" s="433">
        <v>12.05</v>
      </c>
      <c r="M792" s="418" t="s">
        <v>1486</v>
      </c>
      <c r="N792" s="427" t="s">
        <v>33</v>
      </c>
    </row>
    <row r="793" spans="2:14" ht="12.75">
      <c r="B793" s="415" t="str">
        <f>IF(PPNE2.1!$G793="","",CONCATENATE(PPNE2.1!$C793,".",PPNE2.1!$D793,".",PPNE2.1!$E793,".",PPNE2.1!$F793))</f>
        <v/>
      </c>
      <c r="C793" s="415" t="str">
        <f>IF(PPNE2.1!$G793="","",'[3]Formulario PPGR1'!#REF!)</f>
        <v/>
      </c>
      <c r="D793" s="415"/>
      <c r="E793" s="415"/>
      <c r="F793" s="415" t="str">
        <f>IF(PPNE2.1!$G793="","",'[3]Formulario PPGR1'!#REF!)</f>
        <v/>
      </c>
      <c r="G793" s="416"/>
      <c r="H793" s="417" t="s">
        <v>1479</v>
      </c>
      <c r="I793" s="441" t="s">
        <v>917</v>
      </c>
      <c r="J793" s="438">
        <v>1</v>
      </c>
      <c r="K793" s="433">
        <v>0</v>
      </c>
      <c r="L793" s="433">
        <v>0</v>
      </c>
      <c r="M793" s="418"/>
      <c r="N793" s="427"/>
    </row>
    <row r="794" spans="2:14" ht="12.75">
      <c r="B794" s="415" t="str">
        <f>IF(PPNE2.1!$G794="","",CONCATENATE(PPNE2.1!$C794,".",PPNE2.1!$D794,".",PPNE2.1!$E794,".",PPNE2.1!$F794))</f>
        <v/>
      </c>
      <c r="C794" s="415" t="str">
        <f>IF(PPNE2.1!$G794="","",'[3]Formulario PPGR1'!#REF!)</f>
        <v/>
      </c>
      <c r="D794" s="415"/>
      <c r="E794" s="415"/>
      <c r="F794" s="415" t="str">
        <f>IF(PPNE2.1!$G794="","",'[3]Formulario PPGR1'!#REF!)</f>
        <v/>
      </c>
      <c r="G794" s="416"/>
      <c r="H794" s="417" t="s">
        <v>1480</v>
      </c>
      <c r="I794" s="441" t="s">
        <v>917</v>
      </c>
      <c r="J794" s="438">
        <v>1</v>
      </c>
      <c r="K794" s="433">
        <v>4500</v>
      </c>
      <c r="L794" s="433">
        <v>4500</v>
      </c>
      <c r="M794" s="418" t="s">
        <v>1487</v>
      </c>
      <c r="N794" s="427" t="s">
        <v>282</v>
      </c>
    </row>
    <row r="795" spans="2:14" ht="12.75">
      <c r="B795" s="415" t="str">
        <f>IF(PPNE2.1!$G795="","",CONCATENATE(PPNE2.1!$C795,".",PPNE2.1!$D795,".",PPNE2.1!$E795,".",PPNE2.1!$F795))</f>
        <v/>
      </c>
      <c r="C795" s="415" t="str">
        <f>IF(PPNE2.1!$G795="","",'[3]Formulario PPGR1'!#REF!)</f>
        <v/>
      </c>
      <c r="D795" s="415"/>
      <c r="E795" s="415"/>
      <c r="F795" s="415" t="str">
        <f>IF(PPNE2.1!$G795="","",'[3]Formulario PPGR1'!#REF!)</f>
        <v/>
      </c>
      <c r="G795" s="416"/>
      <c r="H795" s="417" t="s">
        <v>1481</v>
      </c>
      <c r="I795" s="441" t="s">
        <v>917</v>
      </c>
      <c r="J795" s="438">
        <v>1</v>
      </c>
      <c r="K795" s="433">
        <v>290</v>
      </c>
      <c r="L795" s="433">
        <v>290</v>
      </c>
      <c r="M795" s="418" t="s">
        <v>1486</v>
      </c>
      <c r="N795" s="427" t="s">
        <v>282</v>
      </c>
    </row>
    <row r="796" spans="2:14" ht="12.75">
      <c r="B796" s="415" t="str">
        <f>IF(PPNE2.1!$G796="","",CONCATENATE(PPNE2.1!$C796,".",PPNE2.1!$D796,".",PPNE2.1!$E796,".",PPNE2.1!$F796))</f>
        <v/>
      </c>
      <c r="C796" s="415" t="str">
        <f>IF(PPNE2.1!$G796="","",'[3]Formulario PPGR1'!#REF!)</f>
        <v/>
      </c>
      <c r="D796" s="415"/>
      <c r="E796" s="415"/>
      <c r="F796" s="415" t="str">
        <f>IF(PPNE2.1!$G796="","",'[3]Formulario PPGR1'!#REF!)</f>
        <v/>
      </c>
      <c r="G796" s="416"/>
      <c r="H796" s="417" t="s">
        <v>1482</v>
      </c>
      <c r="I796" s="441" t="s">
        <v>917</v>
      </c>
      <c r="J796" s="438">
        <v>1</v>
      </c>
      <c r="K796" s="433">
        <v>1400</v>
      </c>
      <c r="L796" s="433">
        <v>1400</v>
      </c>
      <c r="M796" s="418" t="s">
        <v>1486</v>
      </c>
      <c r="N796" s="427" t="s">
        <v>282</v>
      </c>
    </row>
    <row r="797" spans="2:14" ht="12.75">
      <c r="B797" s="415" t="str">
        <f>IF(PPNE2.1!$G797="","",CONCATENATE(PPNE2.1!$C797,".",PPNE2.1!$D797,".",PPNE2.1!$E797,".",PPNE2.1!$F797))</f>
        <v/>
      </c>
      <c r="C797" s="415" t="str">
        <f>IF(PPNE2.1!$G797="","",'[3]Formulario PPGR1'!#REF!)</f>
        <v/>
      </c>
      <c r="D797" s="415"/>
      <c r="E797" s="415"/>
      <c r="F797" s="415" t="str">
        <f>IF(PPNE2.1!$G797="","",'[3]Formulario PPGR1'!#REF!)</f>
        <v/>
      </c>
      <c r="G797" s="416"/>
      <c r="H797" s="417" t="s">
        <v>1483</v>
      </c>
      <c r="I797" s="441" t="s">
        <v>917</v>
      </c>
      <c r="J797" s="438">
        <v>5</v>
      </c>
      <c r="K797" s="433">
        <v>130</v>
      </c>
      <c r="L797" s="433">
        <v>650</v>
      </c>
      <c r="M797" s="418" t="s">
        <v>1486</v>
      </c>
      <c r="N797" s="427" t="s">
        <v>282</v>
      </c>
    </row>
    <row r="798" spans="2:14" ht="12.75">
      <c r="B798" s="14" t="e">
        <f>IF(PPNE2.1!$G798="","",CONCATENATE(PPNE2.1!$C798,".",PPNE2.1!$D798,".",PPNE2.1!$E798,".",PPNE2.1!$F798))</f>
        <v>#REF!</v>
      </c>
      <c r="C798" s="14" t="e">
        <f>IF(PPNE2.1!$G798="","",'[3]Formulario PPGR1'!#REF!)</f>
        <v>#REF!</v>
      </c>
      <c r="D798" s="14" t="e">
        <f>IF(PPNE2.1!$G798="","",'[3]Formulario PPGR1'!#REF!)</f>
        <v>#REF!</v>
      </c>
      <c r="E798" s="14" t="e">
        <f>IF(PPNE2.1!$G798="","",'[3]Formulario PPGR1'!#REF!)</f>
        <v>#REF!</v>
      </c>
      <c r="F798" s="14" t="e">
        <f>IF(PPNE2.1!$G798="","",'[3]Formulario PPGR1'!#REF!)</f>
        <v>#REF!</v>
      </c>
      <c r="G798" s="264" t="s">
        <v>1469</v>
      </c>
      <c r="H798" s="265" t="s">
        <v>1474</v>
      </c>
      <c r="I798" s="426" t="s">
        <v>917</v>
      </c>
      <c r="J798" s="437">
        <v>1</v>
      </c>
      <c r="K798" s="432">
        <v>60000</v>
      </c>
      <c r="L798" s="432">
        <v>60000</v>
      </c>
      <c r="M798" s="266" t="s">
        <v>444</v>
      </c>
      <c r="N798" s="426" t="s">
        <v>33</v>
      </c>
    </row>
    <row r="799" spans="2:14" ht="12.75">
      <c r="B799" s="415" t="str">
        <f>IF(PPNE2.1!$G799="","",CONCATENATE(PPNE2.1!$C799,".",PPNE2.1!$D799,".",PPNE2.1!$E799,".",PPNE2.1!$F799))</f>
        <v/>
      </c>
      <c r="C799" s="415" t="str">
        <f>IF(PPNE2.1!$G799="","",'[3]Formulario PPGR1'!#REF!)</f>
        <v/>
      </c>
      <c r="D799" s="415"/>
      <c r="E799" s="415"/>
      <c r="F799" s="415" t="str">
        <f>IF(PPNE2.1!$G799="","",'[3]Formulario PPGR1'!#REF!)</f>
        <v/>
      </c>
      <c r="G799" s="416"/>
      <c r="H799" s="417" t="s">
        <v>1475</v>
      </c>
      <c r="I799" s="441" t="s">
        <v>917</v>
      </c>
      <c r="J799" s="438">
        <v>1</v>
      </c>
      <c r="K799" s="433">
        <v>16000</v>
      </c>
      <c r="L799" s="433">
        <v>16000</v>
      </c>
      <c r="M799" s="418" t="s">
        <v>444</v>
      </c>
      <c r="N799" s="427" t="s">
        <v>33</v>
      </c>
    </row>
    <row r="800" spans="2:14" ht="12.75">
      <c r="B800" s="415" t="str">
        <f>IF(PPNE2.1!$G800="","",CONCATENATE(PPNE2.1!$C800,".",PPNE2.1!$D800,".",PPNE2.1!$E800,".",PPNE2.1!$F800))</f>
        <v/>
      </c>
      <c r="C800" s="415" t="str">
        <f>IF(PPNE2.1!$G800="","",'[3]Formulario PPGR1'!#REF!)</f>
        <v/>
      </c>
      <c r="D800" s="415"/>
      <c r="E800" s="415"/>
      <c r="F800" s="415" t="str">
        <f>IF(PPNE2.1!$G800="","",'[3]Formulario PPGR1'!#REF!)</f>
        <v/>
      </c>
      <c r="G800" s="416"/>
      <c r="H800" s="417" t="s">
        <v>1476</v>
      </c>
      <c r="I800" s="441" t="s">
        <v>1484</v>
      </c>
      <c r="J800" s="438">
        <v>1</v>
      </c>
      <c r="K800" s="433">
        <v>200</v>
      </c>
      <c r="L800" s="433">
        <v>200</v>
      </c>
      <c r="M800" s="418" t="s">
        <v>1486</v>
      </c>
      <c r="N800" s="427" t="s">
        <v>282</v>
      </c>
    </row>
    <row r="801" spans="2:14" ht="12.75">
      <c r="B801" s="415" t="str">
        <f>IF(PPNE2.1!$G801="","",CONCATENATE(PPNE2.1!$C801,".",PPNE2.1!$D801,".",PPNE2.1!$E801,".",PPNE2.1!$F801))</f>
        <v/>
      </c>
      <c r="C801" s="415" t="str">
        <f>IF(PPNE2.1!$G801="","",'[3]Formulario PPGR1'!#REF!)</f>
        <v/>
      </c>
      <c r="D801" s="415"/>
      <c r="E801" s="415"/>
      <c r="F801" s="415" t="str">
        <f>IF(PPNE2.1!$G801="","",'[3]Formulario PPGR1'!#REF!)</f>
        <v/>
      </c>
      <c r="G801" s="416"/>
      <c r="H801" s="417" t="s">
        <v>1477</v>
      </c>
      <c r="I801" s="441" t="s">
        <v>917</v>
      </c>
      <c r="J801" s="438">
        <v>1</v>
      </c>
      <c r="K801" s="433">
        <v>180</v>
      </c>
      <c r="L801" s="433">
        <v>180</v>
      </c>
      <c r="M801" s="418" t="s">
        <v>1486</v>
      </c>
      <c r="N801" s="427" t="s">
        <v>33</v>
      </c>
    </row>
    <row r="802" spans="2:14" ht="12.75">
      <c r="B802" s="415" t="str">
        <f>IF(PPNE2.1!$G802="","",CONCATENATE(PPNE2.1!$C802,".",PPNE2.1!$D802,".",PPNE2.1!$E802,".",PPNE2.1!$F802))</f>
        <v/>
      </c>
      <c r="C802" s="415" t="str">
        <f>IF(PPNE2.1!$G802="","",'[3]Formulario PPGR1'!#REF!)</f>
        <v/>
      </c>
      <c r="D802" s="415"/>
      <c r="E802" s="415"/>
      <c r="F802" s="415" t="str">
        <f>IF(PPNE2.1!$G802="","",'[3]Formulario PPGR1'!#REF!)</f>
        <v/>
      </c>
      <c r="G802" s="416"/>
      <c r="H802" s="417" t="s">
        <v>1478</v>
      </c>
      <c r="I802" s="441" t="s">
        <v>1485</v>
      </c>
      <c r="J802" s="438">
        <v>1</v>
      </c>
      <c r="K802" s="433">
        <v>12.05</v>
      </c>
      <c r="L802" s="433">
        <v>12.05</v>
      </c>
      <c r="M802" s="418" t="s">
        <v>1486</v>
      </c>
      <c r="N802" s="427" t="s">
        <v>33</v>
      </c>
    </row>
    <row r="803" spans="2:14" ht="12.75">
      <c r="B803" s="415" t="str">
        <f>IF(PPNE2.1!$G803="","",CONCATENATE(PPNE2.1!$C803,".",PPNE2.1!$D803,".",PPNE2.1!$E803,".",PPNE2.1!$F803))</f>
        <v/>
      </c>
      <c r="C803" s="415" t="str">
        <f>IF(PPNE2.1!$G803="","",'[3]Formulario PPGR1'!#REF!)</f>
        <v/>
      </c>
      <c r="D803" s="415"/>
      <c r="E803" s="415"/>
      <c r="F803" s="415" t="str">
        <f>IF(PPNE2.1!$G803="","",'[3]Formulario PPGR1'!#REF!)</f>
        <v/>
      </c>
      <c r="G803" s="416"/>
      <c r="H803" s="417" t="s">
        <v>1479</v>
      </c>
      <c r="I803" s="441" t="s">
        <v>917</v>
      </c>
      <c r="J803" s="438">
        <v>1</v>
      </c>
      <c r="K803" s="433">
        <v>0</v>
      </c>
      <c r="L803" s="433">
        <v>0</v>
      </c>
      <c r="M803" s="418"/>
      <c r="N803" s="427"/>
    </row>
    <row r="804" spans="2:14" ht="12.75">
      <c r="B804" s="415" t="str">
        <f>IF(PPNE2.1!$G804="","",CONCATENATE(PPNE2.1!$C804,".",PPNE2.1!$D804,".",PPNE2.1!$E804,".",PPNE2.1!$F804))</f>
        <v/>
      </c>
      <c r="C804" s="415" t="str">
        <f>IF(PPNE2.1!$G804="","",'[3]Formulario PPGR1'!#REF!)</f>
        <v/>
      </c>
      <c r="D804" s="415"/>
      <c r="E804" s="415"/>
      <c r="F804" s="415" t="str">
        <f>IF(PPNE2.1!$G804="","",'[3]Formulario PPGR1'!#REF!)</f>
        <v/>
      </c>
      <c r="G804" s="416"/>
      <c r="H804" s="417" t="s">
        <v>1480</v>
      </c>
      <c r="I804" s="441" t="s">
        <v>917</v>
      </c>
      <c r="J804" s="438">
        <v>1</v>
      </c>
      <c r="K804" s="433">
        <v>4500</v>
      </c>
      <c r="L804" s="433">
        <v>4500</v>
      </c>
      <c r="M804" s="418" t="s">
        <v>1487</v>
      </c>
      <c r="N804" s="427" t="s">
        <v>282</v>
      </c>
    </row>
    <row r="805" spans="2:14" ht="12.75">
      <c r="B805" s="415" t="str">
        <f>IF(PPNE2.1!$G805="","",CONCATENATE(PPNE2.1!$C805,".",PPNE2.1!$D805,".",PPNE2.1!$E805,".",PPNE2.1!$F805))</f>
        <v/>
      </c>
      <c r="C805" s="415" t="str">
        <f>IF(PPNE2.1!$G805="","",'[3]Formulario PPGR1'!#REF!)</f>
        <v/>
      </c>
      <c r="D805" s="415"/>
      <c r="E805" s="415"/>
      <c r="F805" s="415" t="str">
        <f>IF(PPNE2.1!$G805="","",'[3]Formulario PPGR1'!#REF!)</f>
        <v/>
      </c>
      <c r="G805" s="416"/>
      <c r="H805" s="417" t="s">
        <v>1481</v>
      </c>
      <c r="I805" s="441" t="s">
        <v>917</v>
      </c>
      <c r="J805" s="438">
        <v>1</v>
      </c>
      <c r="K805" s="433">
        <v>290</v>
      </c>
      <c r="L805" s="433">
        <v>290</v>
      </c>
      <c r="M805" s="418" t="s">
        <v>1486</v>
      </c>
      <c r="N805" s="427" t="s">
        <v>282</v>
      </c>
    </row>
    <row r="806" spans="2:14" ht="12.75">
      <c r="B806" s="415" t="str">
        <f>IF(PPNE2.1!$G806="","",CONCATENATE(PPNE2.1!$C806,".",PPNE2.1!$D806,".",PPNE2.1!$E806,".",PPNE2.1!$F806))</f>
        <v/>
      </c>
      <c r="C806" s="415" t="str">
        <f>IF(PPNE2.1!$G806="","",'[3]Formulario PPGR1'!#REF!)</f>
        <v/>
      </c>
      <c r="D806" s="415"/>
      <c r="E806" s="415"/>
      <c r="F806" s="415" t="str">
        <f>IF(PPNE2.1!$G806="","",'[3]Formulario PPGR1'!#REF!)</f>
        <v/>
      </c>
      <c r="G806" s="416"/>
      <c r="H806" s="417" t="s">
        <v>1482</v>
      </c>
      <c r="I806" s="441" t="s">
        <v>917</v>
      </c>
      <c r="J806" s="438">
        <v>1</v>
      </c>
      <c r="K806" s="433">
        <v>1400</v>
      </c>
      <c r="L806" s="433">
        <v>1400</v>
      </c>
      <c r="M806" s="418" t="s">
        <v>1486</v>
      </c>
      <c r="N806" s="427" t="s">
        <v>282</v>
      </c>
    </row>
    <row r="807" spans="2:14" ht="12.75">
      <c r="B807" s="415" t="str">
        <f>IF(PPNE2.1!$G807="","",CONCATENATE(PPNE2.1!$C807,".",PPNE2.1!$D807,".",PPNE2.1!$E807,".",PPNE2.1!$F807))</f>
        <v/>
      </c>
      <c r="C807" s="415" t="str">
        <f>IF(PPNE2.1!$G807="","",'[3]Formulario PPGR1'!#REF!)</f>
        <v/>
      </c>
      <c r="D807" s="415"/>
      <c r="E807" s="415"/>
      <c r="F807" s="415" t="str">
        <f>IF(PPNE2.1!$G807="","",'[3]Formulario PPGR1'!#REF!)</f>
        <v/>
      </c>
      <c r="G807" s="416"/>
      <c r="H807" s="417" t="s">
        <v>1483</v>
      </c>
      <c r="I807" s="441" t="s">
        <v>917</v>
      </c>
      <c r="J807" s="438">
        <v>5</v>
      </c>
      <c r="K807" s="433">
        <v>130</v>
      </c>
      <c r="L807" s="433">
        <v>650</v>
      </c>
      <c r="M807" s="418" t="s">
        <v>1486</v>
      </c>
      <c r="N807" s="427" t="s">
        <v>282</v>
      </c>
    </row>
    <row r="808" spans="2:14" ht="12.75">
      <c r="B808" s="14" t="e">
        <f>IF(PPNE2.1!$G808="","",CONCATENATE(PPNE2.1!$C808,".",PPNE2.1!$D808,".",PPNE2.1!$E808,".",PPNE2.1!$F808))</f>
        <v>#REF!</v>
      </c>
      <c r="C808" s="14" t="e">
        <f>IF(PPNE2.1!$G808="","",'[3]Formulario PPGR1'!#REF!)</f>
        <v>#REF!</v>
      </c>
      <c r="D808" s="14" t="e">
        <f>IF(PPNE2.1!$G808="","",'[3]Formulario PPGR1'!#REF!)</f>
        <v>#REF!</v>
      </c>
      <c r="E808" s="14" t="e">
        <f>IF(PPNE2.1!$G808="","",'[3]Formulario PPGR1'!#REF!)</f>
        <v>#REF!</v>
      </c>
      <c r="F808" s="14" t="e">
        <f>IF(PPNE2.1!$G808="","",'[3]Formulario PPGR1'!#REF!)</f>
        <v>#REF!</v>
      </c>
      <c r="G808" s="264" t="s">
        <v>1470</v>
      </c>
      <c r="H808" s="265" t="s">
        <v>1474</v>
      </c>
      <c r="I808" s="426" t="s">
        <v>917</v>
      </c>
      <c r="J808" s="437">
        <v>1</v>
      </c>
      <c r="K808" s="432">
        <v>60000</v>
      </c>
      <c r="L808" s="432">
        <v>60000</v>
      </c>
      <c r="M808" s="266" t="s">
        <v>444</v>
      </c>
      <c r="N808" s="426" t="s">
        <v>33</v>
      </c>
    </row>
    <row r="809" spans="2:14" ht="12.75">
      <c r="B809" s="415" t="str">
        <f>IF(PPNE2.1!$G809="","",CONCATENATE(PPNE2.1!$C809,".",PPNE2.1!$D809,".",PPNE2.1!$E809,".",PPNE2.1!$F809))</f>
        <v/>
      </c>
      <c r="C809" s="415" t="str">
        <f>IF(PPNE2.1!$G809="","",'[3]Formulario PPGR1'!#REF!)</f>
        <v/>
      </c>
      <c r="D809" s="415"/>
      <c r="E809" s="415"/>
      <c r="F809" s="415" t="str">
        <f>IF(PPNE2.1!$G809="","",'[3]Formulario PPGR1'!#REF!)</f>
        <v/>
      </c>
      <c r="G809" s="416"/>
      <c r="H809" s="417" t="s">
        <v>1475</v>
      </c>
      <c r="I809" s="441" t="s">
        <v>917</v>
      </c>
      <c r="J809" s="438">
        <v>1</v>
      </c>
      <c r="K809" s="433">
        <v>16000</v>
      </c>
      <c r="L809" s="433">
        <v>16000</v>
      </c>
      <c r="M809" s="418" t="s">
        <v>444</v>
      </c>
      <c r="N809" s="427" t="s">
        <v>33</v>
      </c>
    </row>
    <row r="810" spans="2:14" ht="12.75">
      <c r="B810" s="415" t="str">
        <f>IF(PPNE2.1!$G810="","",CONCATENATE(PPNE2.1!$C810,".",PPNE2.1!$D810,".",PPNE2.1!$E810,".",PPNE2.1!$F810))</f>
        <v/>
      </c>
      <c r="C810" s="415" t="str">
        <f>IF(PPNE2.1!$G810="","",'[3]Formulario PPGR1'!#REF!)</f>
        <v/>
      </c>
      <c r="D810" s="415"/>
      <c r="E810" s="415"/>
      <c r="F810" s="415" t="str">
        <f>IF(PPNE2.1!$G810="","",'[3]Formulario PPGR1'!#REF!)</f>
        <v/>
      </c>
      <c r="G810" s="416"/>
      <c r="H810" s="417" t="s">
        <v>1476</v>
      </c>
      <c r="I810" s="441" t="s">
        <v>1484</v>
      </c>
      <c r="J810" s="438">
        <v>1</v>
      </c>
      <c r="K810" s="433">
        <v>200</v>
      </c>
      <c r="L810" s="433">
        <v>200</v>
      </c>
      <c r="M810" s="418" t="s">
        <v>1486</v>
      </c>
      <c r="N810" s="427" t="s">
        <v>282</v>
      </c>
    </row>
    <row r="811" spans="2:14" ht="12.75">
      <c r="B811" s="415" t="str">
        <f>IF(PPNE2.1!$G811="","",CONCATENATE(PPNE2.1!$C811,".",PPNE2.1!$D811,".",PPNE2.1!$E811,".",PPNE2.1!$F811))</f>
        <v/>
      </c>
      <c r="C811" s="415" t="str">
        <f>IF(PPNE2.1!$G811="","",'[3]Formulario PPGR1'!#REF!)</f>
        <v/>
      </c>
      <c r="D811" s="415"/>
      <c r="E811" s="415"/>
      <c r="F811" s="415" t="str">
        <f>IF(PPNE2.1!$G811="","",'[3]Formulario PPGR1'!#REF!)</f>
        <v/>
      </c>
      <c r="G811" s="416"/>
      <c r="H811" s="417" t="s">
        <v>1477</v>
      </c>
      <c r="I811" s="441" t="s">
        <v>917</v>
      </c>
      <c r="J811" s="438">
        <v>1</v>
      </c>
      <c r="K811" s="433">
        <v>180</v>
      </c>
      <c r="L811" s="433">
        <v>180</v>
      </c>
      <c r="M811" s="418" t="s">
        <v>1486</v>
      </c>
      <c r="N811" s="427" t="s">
        <v>33</v>
      </c>
    </row>
    <row r="812" spans="2:14" ht="12.75">
      <c r="B812" s="415" t="str">
        <f>IF(PPNE2.1!$G812="","",CONCATENATE(PPNE2.1!$C812,".",PPNE2.1!$D812,".",PPNE2.1!$E812,".",PPNE2.1!$F812))</f>
        <v/>
      </c>
      <c r="C812" s="415" t="str">
        <f>IF(PPNE2.1!$G812="","",'[3]Formulario PPGR1'!#REF!)</f>
        <v/>
      </c>
      <c r="D812" s="415"/>
      <c r="E812" s="415"/>
      <c r="F812" s="415" t="str">
        <f>IF(PPNE2.1!$G812="","",'[3]Formulario PPGR1'!#REF!)</f>
        <v/>
      </c>
      <c r="G812" s="416"/>
      <c r="H812" s="417" t="s">
        <v>1478</v>
      </c>
      <c r="I812" s="441" t="s">
        <v>1485</v>
      </c>
      <c r="J812" s="438">
        <v>1</v>
      </c>
      <c r="K812" s="433">
        <v>12.05</v>
      </c>
      <c r="L812" s="433">
        <v>12.05</v>
      </c>
      <c r="M812" s="418" t="s">
        <v>1486</v>
      </c>
      <c r="N812" s="427" t="s">
        <v>33</v>
      </c>
    </row>
    <row r="813" spans="2:14" ht="12.75">
      <c r="B813" s="415" t="str">
        <f>IF(PPNE2.1!$G813="","",CONCATENATE(PPNE2.1!$C813,".",PPNE2.1!$D813,".",PPNE2.1!$E813,".",PPNE2.1!$F813))</f>
        <v/>
      </c>
      <c r="C813" s="415" t="str">
        <f>IF(PPNE2.1!$G813="","",'[3]Formulario PPGR1'!#REF!)</f>
        <v/>
      </c>
      <c r="D813" s="415"/>
      <c r="E813" s="415"/>
      <c r="F813" s="415" t="str">
        <f>IF(PPNE2.1!$G813="","",'[3]Formulario PPGR1'!#REF!)</f>
        <v/>
      </c>
      <c r="G813" s="416"/>
      <c r="H813" s="417" t="s">
        <v>1479</v>
      </c>
      <c r="I813" s="441" t="s">
        <v>917</v>
      </c>
      <c r="J813" s="438">
        <v>1</v>
      </c>
      <c r="K813" s="433">
        <v>0</v>
      </c>
      <c r="L813" s="433">
        <v>0</v>
      </c>
      <c r="M813" s="418"/>
      <c r="N813" s="427"/>
    </row>
    <row r="814" spans="2:14" ht="12.75">
      <c r="B814" s="415" t="str">
        <f>IF(PPNE2.1!$G814="","",CONCATENATE(PPNE2.1!$C814,".",PPNE2.1!$D814,".",PPNE2.1!$E814,".",PPNE2.1!$F814))</f>
        <v/>
      </c>
      <c r="C814" s="415" t="str">
        <f>IF(PPNE2.1!$G814="","",'[3]Formulario PPGR1'!#REF!)</f>
        <v/>
      </c>
      <c r="D814" s="415"/>
      <c r="E814" s="415"/>
      <c r="F814" s="415" t="str">
        <f>IF(PPNE2.1!$G814="","",'[3]Formulario PPGR1'!#REF!)</f>
        <v/>
      </c>
      <c r="G814" s="416"/>
      <c r="H814" s="417" t="s">
        <v>1480</v>
      </c>
      <c r="I814" s="441" t="s">
        <v>917</v>
      </c>
      <c r="J814" s="438">
        <v>1</v>
      </c>
      <c r="K814" s="433">
        <v>4500</v>
      </c>
      <c r="L814" s="433">
        <v>4500</v>
      </c>
      <c r="M814" s="418" t="s">
        <v>1487</v>
      </c>
      <c r="N814" s="427" t="s">
        <v>282</v>
      </c>
    </row>
    <row r="815" spans="2:14" ht="12.75">
      <c r="B815" s="415" t="str">
        <f>IF(PPNE2.1!$G815="","",CONCATENATE(PPNE2.1!$C815,".",PPNE2.1!$D815,".",PPNE2.1!$E815,".",PPNE2.1!$F815))</f>
        <v/>
      </c>
      <c r="C815" s="415" t="str">
        <f>IF(PPNE2.1!$G815="","",'[3]Formulario PPGR1'!#REF!)</f>
        <v/>
      </c>
      <c r="D815" s="415"/>
      <c r="E815" s="415"/>
      <c r="F815" s="415" t="str">
        <f>IF(PPNE2.1!$G815="","",'[3]Formulario PPGR1'!#REF!)</f>
        <v/>
      </c>
      <c r="G815" s="416"/>
      <c r="H815" s="417" t="s">
        <v>1481</v>
      </c>
      <c r="I815" s="441" t="s">
        <v>917</v>
      </c>
      <c r="J815" s="438">
        <v>1</v>
      </c>
      <c r="K815" s="433">
        <v>290</v>
      </c>
      <c r="L815" s="433">
        <v>290</v>
      </c>
      <c r="M815" s="418" t="s">
        <v>1486</v>
      </c>
      <c r="N815" s="427" t="s">
        <v>282</v>
      </c>
    </row>
    <row r="816" spans="2:14" ht="12.75">
      <c r="B816" s="415" t="str">
        <f>IF(PPNE2.1!$G816="","",CONCATENATE(PPNE2.1!$C816,".",PPNE2.1!$D816,".",PPNE2.1!$E816,".",PPNE2.1!$F816))</f>
        <v/>
      </c>
      <c r="C816" s="415" t="str">
        <f>IF(PPNE2.1!$G816="","",'[3]Formulario PPGR1'!#REF!)</f>
        <v/>
      </c>
      <c r="D816" s="415"/>
      <c r="E816" s="415"/>
      <c r="F816" s="415" t="str">
        <f>IF(PPNE2.1!$G816="","",'[3]Formulario PPGR1'!#REF!)</f>
        <v/>
      </c>
      <c r="G816" s="416"/>
      <c r="H816" s="417" t="s">
        <v>1482</v>
      </c>
      <c r="I816" s="441" t="s">
        <v>917</v>
      </c>
      <c r="J816" s="438">
        <v>1</v>
      </c>
      <c r="K816" s="433">
        <v>1400</v>
      </c>
      <c r="L816" s="433">
        <v>1400</v>
      </c>
      <c r="M816" s="418" t="s">
        <v>1486</v>
      </c>
      <c r="N816" s="427" t="s">
        <v>282</v>
      </c>
    </row>
    <row r="817" spans="2:14" ht="12.75">
      <c r="B817" s="415" t="str">
        <f>IF(PPNE2.1!$G817="","",CONCATENATE(PPNE2.1!$C817,".",PPNE2.1!$D817,".",PPNE2.1!$E817,".",PPNE2.1!$F817))</f>
        <v/>
      </c>
      <c r="C817" s="415" t="str">
        <f>IF(PPNE2.1!$G817="","",'[3]Formulario PPGR1'!#REF!)</f>
        <v/>
      </c>
      <c r="D817" s="415"/>
      <c r="E817" s="415"/>
      <c r="F817" s="415" t="str">
        <f>IF(PPNE2.1!$G817="","",'[3]Formulario PPGR1'!#REF!)</f>
        <v/>
      </c>
      <c r="G817" s="416"/>
      <c r="H817" s="417" t="s">
        <v>1483</v>
      </c>
      <c r="I817" s="441" t="s">
        <v>917</v>
      </c>
      <c r="J817" s="438">
        <v>5</v>
      </c>
      <c r="K817" s="433">
        <v>130</v>
      </c>
      <c r="L817" s="433">
        <v>650</v>
      </c>
      <c r="M817" s="418" t="s">
        <v>1486</v>
      </c>
      <c r="N817" s="427" t="s">
        <v>282</v>
      </c>
    </row>
    <row r="818" spans="2:14" ht="12.75">
      <c r="B818" s="14" t="e">
        <f>IF(PPNE2.1!$G818="","",CONCATENATE(PPNE2.1!$C818,".",PPNE2.1!$D818,".",PPNE2.1!$E818,".",PPNE2.1!$F818))</f>
        <v>#REF!</v>
      </c>
      <c r="C818" s="14" t="e">
        <f>IF(PPNE2.1!$G818="","",'[3]Formulario PPGR1'!#REF!)</f>
        <v>#REF!</v>
      </c>
      <c r="D818" s="14" t="e">
        <f>IF(PPNE2.1!$G818="","",'[3]Formulario PPGR1'!#REF!)</f>
        <v>#REF!</v>
      </c>
      <c r="E818" s="14" t="e">
        <f>IF(PPNE2.1!$G818="","",'[3]Formulario PPGR1'!#REF!)</f>
        <v>#REF!</v>
      </c>
      <c r="F818" s="14" t="e">
        <f>IF(PPNE2.1!$G818="","",'[3]Formulario PPGR1'!#REF!)</f>
        <v>#REF!</v>
      </c>
      <c r="G818" s="264" t="s">
        <v>1214</v>
      </c>
      <c r="H818" s="265" t="s">
        <v>1474</v>
      </c>
      <c r="I818" s="426" t="s">
        <v>917</v>
      </c>
      <c r="J818" s="437">
        <v>1</v>
      </c>
      <c r="K818" s="432">
        <v>60000</v>
      </c>
      <c r="L818" s="432">
        <v>60000</v>
      </c>
      <c r="M818" s="266" t="s">
        <v>444</v>
      </c>
      <c r="N818" s="426" t="s">
        <v>33</v>
      </c>
    </row>
    <row r="819" spans="2:14" ht="12.75">
      <c r="B819" s="415" t="str">
        <f>IF(PPNE2.1!$G819="","",CONCATENATE(PPNE2.1!$C819,".",PPNE2.1!$D819,".",PPNE2.1!$E819,".",PPNE2.1!$F819))</f>
        <v/>
      </c>
      <c r="C819" s="415" t="str">
        <f>IF(PPNE2.1!$G819="","",'[3]Formulario PPGR1'!#REF!)</f>
        <v/>
      </c>
      <c r="D819" s="415"/>
      <c r="E819" s="415"/>
      <c r="F819" s="415" t="str">
        <f>IF(PPNE2.1!$G819="","",'[3]Formulario PPGR1'!#REF!)</f>
        <v/>
      </c>
      <c r="G819" s="416"/>
      <c r="H819" s="417" t="s">
        <v>1475</v>
      </c>
      <c r="I819" s="441" t="s">
        <v>917</v>
      </c>
      <c r="J819" s="438">
        <v>1</v>
      </c>
      <c r="K819" s="433">
        <v>16000</v>
      </c>
      <c r="L819" s="433">
        <v>16000</v>
      </c>
      <c r="M819" s="418" t="s">
        <v>444</v>
      </c>
      <c r="N819" s="427" t="s">
        <v>33</v>
      </c>
    </row>
    <row r="820" spans="2:14" ht="12.75">
      <c r="B820" s="415" t="str">
        <f>IF(PPNE2.1!$G820="","",CONCATENATE(PPNE2.1!$C820,".",PPNE2.1!$D820,".",PPNE2.1!$E820,".",PPNE2.1!$F820))</f>
        <v/>
      </c>
      <c r="C820" s="415" t="str">
        <f>IF(PPNE2.1!$G820="","",'[3]Formulario PPGR1'!#REF!)</f>
        <v/>
      </c>
      <c r="D820" s="415"/>
      <c r="E820" s="415"/>
      <c r="F820" s="415" t="str">
        <f>IF(PPNE2.1!$G820="","",'[3]Formulario PPGR1'!#REF!)</f>
        <v/>
      </c>
      <c r="G820" s="416"/>
      <c r="H820" s="417" t="s">
        <v>1476</v>
      </c>
      <c r="I820" s="441" t="s">
        <v>1484</v>
      </c>
      <c r="J820" s="438">
        <v>1</v>
      </c>
      <c r="K820" s="433">
        <v>200</v>
      </c>
      <c r="L820" s="433">
        <v>200</v>
      </c>
      <c r="M820" s="418" t="s">
        <v>1486</v>
      </c>
      <c r="N820" s="427" t="s">
        <v>282</v>
      </c>
    </row>
    <row r="821" spans="2:14" ht="12.75">
      <c r="B821" s="415" t="str">
        <f>IF(PPNE2.1!$G821="","",CONCATENATE(PPNE2.1!$C821,".",PPNE2.1!$D821,".",PPNE2.1!$E821,".",PPNE2.1!$F821))</f>
        <v/>
      </c>
      <c r="C821" s="415" t="str">
        <f>IF(PPNE2.1!$G821="","",'[3]Formulario PPGR1'!#REF!)</f>
        <v/>
      </c>
      <c r="D821" s="415"/>
      <c r="E821" s="415"/>
      <c r="F821" s="415" t="str">
        <f>IF(PPNE2.1!$G821="","",'[3]Formulario PPGR1'!#REF!)</f>
        <v/>
      </c>
      <c r="G821" s="416"/>
      <c r="H821" s="417" t="s">
        <v>1477</v>
      </c>
      <c r="I821" s="441" t="s">
        <v>917</v>
      </c>
      <c r="J821" s="438">
        <v>1</v>
      </c>
      <c r="K821" s="433">
        <v>180</v>
      </c>
      <c r="L821" s="433">
        <v>180</v>
      </c>
      <c r="M821" s="418" t="s">
        <v>1486</v>
      </c>
      <c r="N821" s="427" t="s">
        <v>33</v>
      </c>
    </row>
    <row r="822" spans="2:14" ht="12.75">
      <c r="B822" s="415" t="str">
        <f>IF(PPNE2.1!$G822="","",CONCATENATE(PPNE2.1!$C822,".",PPNE2.1!$D822,".",PPNE2.1!$E822,".",PPNE2.1!$F822))</f>
        <v/>
      </c>
      <c r="C822" s="415" t="str">
        <f>IF(PPNE2.1!$G822="","",'[3]Formulario PPGR1'!#REF!)</f>
        <v/>
      </c>
      <c r="D822" s="415"/>
      <c r="E822" s="415"/>
      <c r="F822" s="415" t="str">
        <f>IF(PPNE2.1!$G822="","",'[3]Formulario PPGR1'!#REF!)</f>
        <v/>
      </c>
      <c r="G822" s="416"/>
      <c r="H822" s="417" t="s">
        <v>1478</v>
      </c>
      <c r="I822" s="441" t="s">
        <v>1485</v>
      </c>
      <c r="J822" s="438">
        <v>1</v>
      </c>
      <c r="K822" s="433">
        <v>12.05</v>
      </c>
      <c r="L822" s="433">
        <v>12.05</v>
      </c>
      <c r="M822" s="418" t="s">
        <v>1486</v>
      </c>
      <c r="N822" s="427" t="s">
        <v>33</v>
      </c>
    </row>
    <row r="823" spans="2:14" ht="12.75">
      <c r="B823" s="415" t="str">
        <f>IF(PPNE2.1!$G823="","",CONCATENATE(PPNE2.1!$C823,".",PPNE2.1!$D823,".",PPNE2.1!$E823,".",PPNE2.1!$F823))</f>
        <v/>
      </c>
      <c r="C823" s="415" t="str">
        <f>IF(PPNE2.1!$G823="","",'[3]Formulario PPGR1'!#REF!)</f>
        <v/>
      </c>
      <c r="D823" s="415"/>
      <c r="E823" s="415"/>
      <c r="F823" s="415" t="str">
        <f>IF(PPNE2.1!$G823="","",'[3]Formulario PPGR1'!#REF!)</f>
        <v/>
      </c>
      <c r="G823" s="416"/>
      <c r="H823" s="417" t="s">
        <v>1479</v>
      </c>
      <c r="I823" s="441" t="s">
        <v>917</v>
      </c>
      <c r="J823" s="438">
        <v>1</v>
      </c>
      <c r="K823" s="433">
        <v>0</v>
      </c>
      <c r="L823" s="433">
        <v>0</v>
      </c>
      <c r="M823" s="418"/>
      <c r="N823" s="427"/>
    </row>
    <row r="824" spans="2:14" ht="12.75">
      <c r="B824" s="415" t="str">
        <f>IF(PPNE2.1!$G824="","",CONCATENATE(PPNE2.1!$C824,".",PPNE2.1!$D824,".",PPNE2.1!$E824,".",PPNE2.1!$F824))</f>
        <v/>
      </c>
      <c r="C824" s="415" t="str">
        <f>IF(PPNE2.1!$G824="","",'[3]Formulario PPGR1'!#REF!)</f>
        <v/>
      </c>
      <c r="D824" s="415"/>
      <c r="E824" s="415"/>
      <c r="F824" s="415" t="str">
        <f>IF(PPNE2.1!$G824="","",'[3]Formulario PPGR1'!#REF!)</f>
        <v/>
      </c>
      <c r="G824" s="416"/>
      <c r="H824" s="417" t="s">
        <v>1480</v>
      </c>
      <c r="I824" s="441" t="s">
        <v>917</v>
      </c>
      <c r="J824" s="438">
        <v>1</v>
      </c>
      <c r="K824" s="433">
        <v>4500</v>
      </c>
      <c r="L824" s="433">
        <v>4500</v>
      </c>
      <c r="M824" s="418" t="s">
        <v>1487</v>
      </c>
      <c r="N824" s="427" t="s">
        <v>282</v>
      </c>
    </row>
    <row r="825" spans="2:14" ht="12.75">
      <c r="B825" s="415" t="str">
        <f>IF(PPNE2.1!$G825="","",CONCATENATE(PPNE2.1!$C825,".",PPNE2.1!$D825,".",PPNE2.1!$E825,".",PPNE2.1!$F825))</f>
        <v/>
      </c>
      <c r="C825" s="415" t="str">
        <f>IF(PPNE2.1!$G825="","",'[3]Formulario PPGR1'!#REF!)</f>
        <v/>
      </c>
      <c r="D825" s="415"/>
      <c r="E825" s="415"/>
      <c r="F825" s="415" t="str">
        <f>IF(PPNE2.1!$G825="","",'[3]Formulario PPGR1'!#REF!)</f>
        <v/>
      </c>
      <c r="G825" s="416"/>
      <c r="H825" s="417" t="s">
        <v>1481</v>
      </c>
      <c r="I825" s="441" t="s">
        <v>917</v>
      </c>
      <c r="J825" s="438">
        <v>1</v>
      </c>
      <c r="K825" s="433">
        <v>290</v>
      </c>
      <c r="L825" s="433">
        <v>290</v>
      </c>
      <c r="M825" s="418" t="s">
        <v>1486</v>
      </c>
      <c r="N825" s="427" t="s">
        <v>282</v>
      </c>
    </row>
    <row r="826" spans="2:14" ht="12.75">
      <c r="B826" s="415" t="str">
        <f>IF(PPNE2.1!$G826="","",CONCATENATE(PPNE2.1!$C826,".",PPNE2.1!$D826,".",PPNE2.1!$E826,".",PPNE2.1!$F826))</f>
        <v/>
      </c>
      <c r="C826" s="415" t="str">
        <f>IF(PPNE2.1!$G826="","",'[3]Formulario PPGR1'!#REF!)</f>
        <v/>
      </c>
      <c r="D826" s="415"/>
      <c r="E826" s="415"/>
      <c r="F826" s="415" t="str">
        <f>IF(PPNE2.1!$G826="","",'[3]Formulario PPGR1'!#REF!)</f>
        <v/>
      </c>
      <c r="G826" s="416"/>
      <c r="H826" s="417" t="s">
        <v>1482</v>
      </c>
      <c r="I826" s="441" t="s">
        <v>917</v>
      </c>
      <c r="J826" s="438">
        <v>1</v>
      </c>
      <c r="K826" s="433">
        <v>1400</v>
      </c>
      <c r="L826" s="433">
        <v>1400</v>
      </c>
      <c r="M826" s="418" t="s">
        <v>1486</v>
      </c>
      <c r="N826" s="427" t="s">
        <v>282</v>
      </c>
    </row>
    <row r="827" spans="2:14" ht="12.75">
      <c r="B827" s="415" t="str">
        <f>IF(PPNE2.1!$G827="","",CONCATENATE(PPNE2.1!$C827,".",PPNE2.1!$D827,".",PPNE2.1!$E827,".",PPNE2.1!$F827))</f>
        <v/>
      </c>
      <c r="C827" s="415" t="str">
        <f>IF(PPNE2.1!$G827="","",'[3]Formulario PPGR1'!#REF!)</f>
        <v/>
      </c>
      <c r="D827" s="415"/>
      <c r="E827" s="415"/>
      <c r="F827" s="415" t="str">
        <f>IF(PPNE2.1!$G827="","",'[3]Formulario PPGR1'!#REF!)</f>
        <v/>
      </c>
      <c r="G827" s="416"/>
      <c r="H827" s="417" t="s">
        <v>1483</v>
      </c>
      <c r="I827" s="441" t="s">
        <v>917</v>
      </c>
      <c r="J827" s="438">
        <v>5</v>
      </c>
      <c r="K827" s="433">
        <v>130</v>
      </c>
      <c r="L827" s="433">
        <v>650</v>
      </c>
      <c r="M827" s="418" t="s">
        <v>1486</v>
      </c>
      <c r="N827" s="427" t="s">
        <v>282</v>
      </c>
    </row>
    <row r="828" spans="2:14" ht="12.75">
      <c r="B828" s="14" t="e">
        <f>IF(PPNE2.1!$G828="","",CONCATENATE(PPNE2.1!$C828,".",PPNE2.1!$D828,".",PPNE2.1!$E828,".",PPNE2.1!$F828))</f>
        <v>#REF!</v>
      </c>
      <c r="C828" s="14" t="e">
        <f>IF(PPNE2.1!$G828="","",'[3]Formulario PPGR1'!#REF!)</f>
        <v>#REF!</v>
      </c>
      <c r="D828" s="14" t="e">
        <f>IF(PPNE2.1!$G828="","",'[3]Formulario PPGR1'!#REF!)</f>
        <v>#REF!</v>
      </c>
      <c r="E828" s="14" t="e">
        <f>IF(PPNE2.1!$G828="","",'[3]Formulario PPGR1'!#REF!)</f>
        <v>#REF!</v>
      </c>
      <c r="F828" s="14" t="e">
        <f>IF(PPNE2.1!$G828="","",'[3]Formulario PPGR1'!#REF!)</f>
        <v>#REF!</v>
      </c>
      <c r="G828" s="264" t="s">
        <v>1216</v>
      </c>
      <c r="H828" s="265" t="s">
        <v>1474</v>
      </c>
      <c r="I828" s="426" t="s">
        <v>917</v>
      </c>
      <c r="J828" s="437">
        <v>1</v>
      </c>
      <c r="K828" s="432">
        <v>60000</v>
      </c>
      <c r="L828" s="432">
        <v>60000</v>
      </c>
      <c r="M828" s="266" t="s">
        <v>444</v>
      </c>
      <c r="N828" s="426" t="s">
        <v>33</v>
      </c>
    </row>
    <row r="829" spans="2:14" ht="12.75">
      <c r="B829" s="415" t="str">
        <f>IF(PPNE2.1!$G829="","",CONCATENATE(PPNE2.1!$C829,".",PPNE2.1!$D829,".",PPNE2.1!$E829,".",PPNE2.1!$F829))</f>
        <v/>
      </c>
      <c r="C829" s="415" t="str">
        <f>IF(PPNE2.1!$G829="","",'[3]Formulario PPGR1'!#REF!)</f>
        <v/>
      </c>
      <c r="D829" s="415"/>
      <c r="E829" s="415"/>
      <c r="F829" s="415" t="str">
        <f>IF(PPNE2.1!$G829="","",'[3]Formulario PPGR1'!#REF!)</f>
        <v/>
      </c>
      <c r="G829" s="416"/>
      <c r="H829" s="417" t="s">
        <v>1475</v>
      </c>
      <c r="I829" s="441" t="s">
        <v>917</v>
      </c>
      <c r="J829" s="438">
        <v>1</v>
      </c>
      <c r="K829" s="433">
        <v>16000</v>
      </c>
      <c r="L829" s="433">
        <v>16000</v>
      </c>
      <c r="M829" s="418" t="s">
        <v>444</v>
      </c>
      <c r="N829" s="427" t="s">
        <v>33</v>
      </c>
    </row>
    <row r="830" spans="2:14" ht="12.75">
      <c r="B830" s="415" t="str">
        <f>IF(PPNE2.1!$G830="","",CONCATENATE(PPNE2.1!$C830,".",PPNE2.1!$D830,".",PPNE2.1!$E830,".",PPNE2.1!$F830))</f>
        <v/>
      </c>
      <c r="C830" s="415" t="str">
        <f>IF(PPNE2.1!$G830="","",'[3]Formulario PPGR1'!#REF!)</f>
        <v/>
      </c>
      <c r="D830" s="415"/>
      <c r="E830" s="415"/>
      <c r="F830" s="415" t="str">
        <f>IF(PPNE2.1!$G830="","",'[3]Formulario PPGR1'!#REF!)</f>
        <v/>
      </c>
      <c r="G830" s="416"/>
      <c r="H830" s="417" t="s">
        <v>1476</v>
      </c>
      <c r="I830" s="441" t="s">
        <v>1484</v>
      </c>
      <c r="J830" s="438">
        <v>1</v>
      </c>
      <c r="K830" s="433">
        <v>200</v>
      </c>
      <c r="L830" s="433">
        <v>200</v>
      </c>
      <c r="M830" s="418" t="s">
        <v>1486</v>
      </c>
      <c r="N830" s="427" t="s">
        <v>282</v>
      </c>
    </row>
    <row r="831" spans="2:14" ht="12.75">
      <c r="B831" s="415" t="str">
        <f>IF(PPNE2.1!$G831="","",CONCATENATE(PPNE2.1!$C831,".",PPNE2.1!$D831,".",PPNE2.1!$E831,".",PPNE2.1!$F831))</f>
        <v/>
      </c>
      <c r="C831" s="415" t="str">
        <f>IF(PPNE2.1!$G831="","",'[3]Formulario PPGR1'!#REF!)</f>
        <v/>
      </c>
      <c r="D831" s="415"/>
      <c r="E831" s="415"/>
      <c r="F831" s="415" t="str">
        <f>IF(PPNE2.1!$G831="","",'[3]Formulario PPGR1'!#REF!)</f>
        <v/>
      </c>
      <c r="G831" s="416"/>
      <c r="H831" s="417" t="s">
        <v>1477</v>
      </c>
      <c r="I831" s="441" t="s">
        <v>917</v>
      </c>
      <c r="J831" s="438">
        <v>1</v>
      </c>
      <c r="K831" s="433">
        <v>180</v>
      </c>
      <c r="L831" s="433">
        <v>180</v>
      </c>
      <c r="M831" s="418" t="s">
        <v>1486</v>
      </c>
      <c r="N831" s="427" t="s">
        <v>33</v>
      </c>
    </row>
    <row r="832" spans="2:14" ht="12.75">
      <c r="B832" s="415" t="str">
        <f>IF(PPNE2.1!$G832="","",CONCATENATE(PPNE2.1!$C832,".",PPNE2.1!$D832,".",PPNE2.1!$E832,".",PPNE2.1!$F832))</f>
        <v/>
      </c>
      <c r="C832" s="415" t="str">
        <f>IF(PPNE2.1!$G832="","",'[3]Formulario PPGR1'!#REF!)</f>
        <v/>
      </c>
      <c r="D832" s="415"/>
      <c r="E832" s="415"/>
      <c r="F832" s="415" t="str">
        <f>IF(PPNE2.1!$G832="","",'[3]Formulario PPGR1'!#REF!)</f>
        <v/>
      </c>
      <c r="G832" s="416"/>
      <c r="H832" s="417" t="s">
        <v>1478</v>
      </c>
      <c r="I832" s="441" t="s">
        <v>1485</v>
      </c>
      <c r="J832" s="438">
        <v>1</v>
      </c>
      <c r="K832" s="433">
        <v>12.05</v>
      </c>
      <c r="L832" s="433">
        <v>12.05</v>
      </c>
      <c r="M832" s="418" t="s">
        <v>1486</v>
      </c>
      <c r="N832" s="427" t="s">
        <v>33</v>
      </c>
    </row>
    <row r="833" spans="2:14" ht="12.75">
      <c r="B833" s="415" t="str">
        <f>IF(PPNE2.1!$G833="","",CONCATENATE(PPNE2.1!$C833,".",PPNE2.1!$D833,".",PPNE2.1!$E833,".",PPNE2.1!$F833))</f>
        <v/>
      </c>
      <c r="C833" s="415" t="str">
        <f>IF(PPNE2.1!$G833="","",'[3]Formulario PPGR1'!#REF!)</f>
        <v/>
      </c>
      <c r="D833" s="415"/>
      <c r="E833" s="415"/>
      <c r="F833" s="415" t="str">
        <f>IF(PPNE2.1!$G833="","",'[3]Formulario PPGR1'!#REF!)</f>
        <v/>
      </c>
      <c r="G833" s="416"/>
      <c r="H833" s="417" t="s">
        <v>1479</v>
      </c>
      <c r="I833" s="441" t="s">
        <v>917</v>
      </c>
      <c r="J833" s="438">
        <v>1</v>
      </c>
      <c r="K833" s="433">
        <v>0</v>
      </c>
      <c r="L833" s="433">
        <v>0</v>
      </c>
      <c r="M833" s="418"/>
      <c r="N833" s="427"/>
    </row>
    <row r="834" spans="2:14" ht="12.75">
      <c r="B834" s="415" t="str">
        <f>IF(PPNE2.1!$G834="","",CONCATENATE(PPNE2.1!$C834,".",PPNE2.1!$D834,".",PPNE2.1!$E834,".",PPNE2.1!$F834))</f>
        <v/>
      </c>
      <c r="C834" s="415" t="str">
        <f>IF(PPNE2.1!$G834="","",'[3]Formulario PPGR1'!#REF!)</f>
        <v/>
      </c>
      <c r="D834" s="415"/>
      <c r="E834" s="415"/>
      <c r="F834" s="415" t="str">
        <f>IF(PPNE2.1!$G834="","",'[3]Formulario PPGR1'!#REF!)</f>
        <v/>
      </c>
      <c r="G834" s="416"/>
      <c r="H834" s="417" t="s">
        <v>1480</v>
      </c>
      <c r="I834" s="441" t="s">
        <v>917</v>
      </c>
      <c r="J834" s="438">
        <v>1</v>
      </c>
      <c r="K834" s="433">
        <v>4500</v>
      </c>
      <c r="L834" s="433">
        <v>4500</v>
      </c>
      <c r="M834" s="418" t="s">
        <v>1487</v>
      </c>
      <c r="N834" s="427" t="s">
        <v>282</v>
      </c>
    </row>
    <row r="835" spans="2:14" ht="12.75">
      <c r="B835" s="415" t="str">
        <f>IF(PPNE2.1!$G835="","",CONCATENATE(PPNE2.1!$C835,".",PPNE2.1!$D835,".",PPNE2.1!$E835,".",PPNE2.1!$F835))</f>
        <v/>
      </c>
      <c r="C835" s="415" t="str">
        <f>IF(PPNE2.1!$G835="","",'[3]Formulario PPGR1'!#REF!)</f>
        <v/>
      </c>
      <c r="D835" s="415"/>
      <c r="E835" s="415"/>
      <c r="F835" s="415" t="str">
        <f>IF(PPNE2.1!$G835="","",'[3]Formulario PPGR1'!#REF!)</f>
        <v/>
      </c>
      <c r="G835" s="416"/>
      <c r="H835" s="417" t="s">
        <v>1481</v>
      </c>
      <c r="I835" s="441" t="s">
        <v>917</v>
      </c>
      <c r="J835" s="438">
        <v>1</v>
      </c>
      <c r="K835" s="433">
        <v>290</v>
      </c>
      <c r="L835" s="433">
        <v>290</v>
      </c>
      <c r="M835" s="418" t="s">
        <v>1486</v>
      </c>
      <c r="N835" s="427" t="s">
        <v>282</v>
      </c>
    </row>
    <row r="836" spans="2:14" ht="12.75">
      <c r="B836" s="415" t="str">
        <f>IF(PPNE2.1!$G836="","",CONCATENATE(PPNE2.1!$C836,".",PPNE2.1!$D836,".",PPNE2.1!$E836,".",PPNE2.1!$F836))</f>
        <v/>
      </c>
      <c r="C836" s="415" t="str">
        <f>IF(PPNE2.1!$G836="","",'[3]Formulario PPGR1'!#REF!)</f>
        <v/>
      </c>
      <c r="D836" s="415"/>
      <c r="E836" s="415"/>
      <c r="F836" s="415" t="str">
        <f>IF(PPNE2.1!$G836="","",'[3]Formulario PPGR1'!#REF!)</f>
        <v/>
      </c>
      <c r="G836" s="416"/>
      <c r="H836" s="417" t="s">
        <v>1482</v>
      </c>
      <c r="I836" s="441" t="s">
        <v>917</v>
      </c>
      <c r="J836" s="438">
        <v>1</v>
      </c>
      <c r="K836" s="433">
        <v>1400</v>
      </c>
      <c r="L836" s="433">
        <v>1400</v>
      </c>
      <c r="M836" s="418" t="s">
        <v>1486</v>
      </c>
      <c r="N836" s="427" t="s">
        <v>282</v>
      </c>
    </row>
    <row r="837" spans="2:14" ht="12.75">
      <c r="B837" s="415" t="str">
        <f>IF(PPNE2.1!$G837="","",CONCATENATE(PPNE2.1!$C837,".",PPNE2.1!$D837,".",PPNE2.1!$E837,".",PPNE2.1!$F837))</f>
        <v/>
      </c>
      <c r="C837" s="415" t="str">
        <f>IF(PPNE2.1!$G837="","",'[3]Formulario PPGR1'!#REF!)</f>
        <v/>
      </c>
      <c r="D837" s="415"/>
      <c r="E837" s="415"/>
      <c r="F837" s="415" t="str">
        <f>IF(PPNE2.1!$G837="","",'[3]Formulario PPGR1'!#REF!)</f>
        <v/>
      </c>
      <c r="G837" s="416"/>
      <c r="H837" s="417" t="s">
        <v>1483</v>
      </c>
      <c r="I837" s="441" t="s">
        <v>917</v>
      </c>
      <c r="J837" s="438">
        <v>5</v>
      </c>
      <c r="K837" s="433">
        <v>130</v>
      </c>
      <c r="L837" s="433">
        <v>650</v>
      </c>
      <c r="M837" s="418" t="s">
        <v>1486</v>
      </c>
      <c r="N837" s="427" t="s">
        <v>282</v>
      </c>
    </row>
    <row r="838" spans="2:14" ht="12.75">
      <c r="B838" s="14" t="e">
        <f>IF(PPNE2.1!$G838="","",CONCATENATE(PPNE2.1!$C838,".",PPNE2.1!$D838,".",PPNE2.1!$E838,".",PPNE2.1!$F838))</f>
        <v>#REF!</v>
      </c>
      <c r="C838" s="14" t="e">
        <f>IF(PPNE2.1!$G838="","",'[3]Formulario PPGR1'!#REF!)</f>
        <v>#REF!</v>
      </c>
      <c r="D838" s="14" t="e">
        <f>IF(PPNE2.1!$G838="","",'[3]Formulario PPGR1'!#REF!)</f>
        <v>#REF!</v>
      </c>
      <c r="E838" s="14" t="e">
        <f>IF(PPNE2.1!$G838="","",'[3]Formulario PPGR1'!#REF!)</f>
        <v>#REF!</v>
      </c>
      <c r="F838" s="14" t="e">
        <f>IF(PPNE2.1!$G838="","",'[3]Formulario PPGR1'!#REF!)</f>
        <v>#REF!</v>
      </c>
      <c r="G838" s="264" t="s">
        <v>1218</v>
      </c>
      <c r="H838" s="265" t="s">
        <v>1474</v>
      </c>
      <c r="I838" s="426" t="s">
        <v>917</v>
      </c>
      <c r="J838" s="437">
        <v>1</v>
      </c>
      <c r="K838" s="432">
        <v>60000</v>
      </c>
      <c r="L838" s="432">
        <v>60000</v>
      </c>
      <c r="M838" s="266" t="s">
        <v>444</v>
      </c>
      <c r="N838" s="426" t="s">
        <v>33</v>
      </c>
    </row>
    <row r="839" spans="2:14" ht="12.75">
      <c r="B839" s="415" t="str">
        <f>IF(PPNE2.1!$G839="","",CONCATENATE(PPNE2.1!$C839,".",PPNE2.1!$D839,".",PPNE2.1!$E839,".",PPNE2.1!$F839))</f>
        <v/>
      </c>
      <c r="C839" s="415" t="str">
        <f>IF(PPNE2.1!$G839="","",'[3]Formulario PPGR1'!#REF!)</f>
        <v/>
      </c>
      <c r="D839" s="415"/>
      <c r="E839" s="415"/>
      <c r="F839" s="415" t="str">
        <f>IF(PPNE2.1!$G839="","",'[3]Formulario PPGR1'!#REF!)</f>
        <v/>
      </c>
      <c r="G839" s="416"/>
      <c r="H839" s="417" t="s">
        <v>1475</v>
      </c>
      <c r="I839" s="441" t="s">
        <v>917</v>
      </c>
      <c r="J839" s="438">
        <v>1</v>
      </c>
      <c r="K839" s="433">
        <v>16000</v>
      </c>
      <c r="L839" s="433">
        <v>16000</v>
      </c>
      <c r="M839" s="418" t="s">
        <v>444</v>
      </c>
      <c r="N839" s="427" t="s">
        <v>33</v>
      </c>
    </row>
    <row r="840" spans="2:14" ht="12.75">
      <c r="B840" s="415" t="str">
        <f>IF(PPNE2.1!$G840="","",CONCATENATE(PPNE2.1!$C840,".",PPNE2.1!$D840,".",PPNE2.1!$E840,".",PPNE2.1!$F840))</f>
        <v/>
      </c>
      <c r="C840" s="415" t="str">
        <f>IF(PPNE2.1!$G840="","",'[3]Formulario PPGR1'!#REF!)</f>
        <v/>
      </c>
      <c r="D840" s="415"/>
      <c r="E840" s="415"/>
      <c r="F840" s="415" t="str">
        <f>IF(PPNE2.1!$G840="","",'[3]Formulario PPGR1'!#REF!)</f>
        <v/>
      </c>
      <c r="G840" s="416"/>
      <c r="H840" s="417" t="s">
        <v>1476</v>
      </c>
      <c r="I840" s="441" t="s">
        <v>1484</v>
      </c>
      <c r="J840" s="438">
        <v>1</v>
      </c>
      <c r="K840" s="433">
        <v>200</v>
      </c>
      <c r="L840" s="433">
        <v>200</v>
      </c>
      <c r="M840" s="418" t="s">
        <v>1486</v>
      </c>
      <c r="N840" s="427" t="s">
        <v>282</v>
      </c>
    </row>
    <row r="841" spans="2:14" ht="12.75">
      <c r="B841" s="415" t="str">
        <f>IF(PPNE2.1!$G841="","",CONCATENATE(PPNE2.1!$C841,".",PPNE2.1!$D841,".",PPNE2.1!$E841,".",PPNE2.1!$F841))</f>
        <v/>
      </c>
      <c r="C841" s="415" t="str">
        <f>IF(PPNE2.1!$G841="","",'[3]Formulario PPGR1'!#REF!)</f>
        <v/>
      </c>
      <c r="D841" s="415"/>
      <c r="E841" s="415"/>
      <c r="F841" s="415" t="str">
        <f>IF(PPNE2.1!$G841="","",'[3]Formulario PPGR1'!#REF!)</f>
        <v/>
      </c>
      <c r="G841" s="416"/>
      <c r="H841" s="417" t="s">
        <v>1477</v>
      </c>
      <c r="I841" s="441" t="s">
        <v>917</v>
      </c>
      <c r="J841" s="438">
        <v>1</v>
      </c>
      <c r="K841" s="433">
        <v>180</v>
      </c>
      <c r="L841" s="433">
        <v>180</v>
      </c>
      <c r="M841" s="418" t="s">
        <v>1486</v>
      </c>
      <c r="N841" s="427" t="s">
        <v>33</v>
      </c>
    </row>
    <row r="842" spans="2:14" ht="12.75">
      <c r="B842" s="415" t="str">
        <f>IF(PPNE2.1!$G842="","",CONCATENATE(PPNE2.1!$C842,".",PPNE2.1!$D842,".",PPNE2.1!$E842,".",PPNE2.1!$F842))</f>
        <v/>
      </c>
      <c r="C842" s="415" t="str">
        <f>IF(PPNE2.1!$G842="","",'[3]Formulario PPGR1'!#REF!)</f>
        <v/>
      </c>
      <c r="D842" s="415"/>
      <c r="E842" s="415"/>
      <c r="F842" s="415" t="str">
        <f>IF(PPNE2.1!$G842="","",'[3]Formulario PPGR1'!#REF!)</f>
        <v/>
      </c>
      <c r="G842" s="416"/>
      <c r="H842" s="417" t="s">
        <v>1478</v>
      </c>
      <c r="I842" s="441" t="s">
        <v>1485</v>
      </c>
      <c r="J842" s="438">
        <v>1</v>
      </c>
      <c r="K842" s="433">
        <v>12.05</v>
      </c>
      <c r="L842" s="433">
        <v>12.05</v>
      </c>
      <c r="M842" s="418" t="s">
        <v>1486</v>
      </c>
      <c r="N842" s="427" t="s">
        <v>33</v>
      </c>
    </row>
    <row r="843" spans="2:14" ht="12.75">
      <c r="B843" s="415" t="str">
        <f>IF(PPNE2.1!$G843="","",CONCATENATE(PPNE2.1!$C843,".",PPNE2.1!$D843,".",PPNE2.1!$E843,".",PPNE2.1!$F843))</f>
        <v/>
      </c>
      <c r="C843" s="415" t="str">
        <f>IF(PPNE2.1!$G843="","",'[3]Formulario PPGR1'!#REF!)</f>
        <v/>
      </c>
      <c r="D843" s="415"/>
      <c r="E843" s="415"/>
      <c r="F843" s="415" t="str">
        <f>IF(PPNE2.1!$G843="","",'[3]Formulario PPGR1'!#REF!)</f>
        <v/>
      </c>
      <c r="G843" s="416"/>
      <c r="H843" s="417" t="s">
        <v>1479</v>
      </c>
      <c r="I843" s="441" t="s">
        <v>917</v>
      </c>
      <c r="J843" s="438">
        <v>1</v>
      </c>
      <c r="K843" s="433">
        <v>0</v>
      </c>
      <c r="L843" s="433">
        <v>0</v>
      </c>
      <c r="M843" s="418"/>
      <c r="N843" s="427"/>
    </row>
    <row r="844" spans="2:14" ht="12.75">
      <c r="B844" s="415" t="str">
        <f>IF(PPNE2.1!$G844="","",CONCATENATE(PPNE2.1!$C844,".",PPNE2.1!$D844,".",PPNE2.1!$E844,".",PPNE2.1!$F844))</f>
        <v/>
      </c>
      <c r="C844" s="415" t="str">
        <f>IF(PPNE2.1!$G844="","",'[3]Formulario PPGR1'!#REF!)</f>
        <v/>
      </c>
      <c r="D844" s="415"/>
      <c r="E844" s="415"/>
      <c r="F844" s="415" t="str">
        <f>IF(PPNE2.1!$G844="","",'[3]Formulario PPGR1'!#REF!)</f>
        <v/>
      </c>
      <c r="G844" s="416"/>
      <c r="H844" s="417" t="s">
        <v>1480</v>
      </c>
      <c r="I844" s="441" t="s">
        <v>917</v>
      </c>
      <c r="J844" s="438">
        <v>1</v>
      </c>
      <c r="K844" s="433">
        <v>4500</v>
      </c>
      <c r="L844" s="433">
        <v>4500</v>
      </c>
      <c r="M844" s="418" t="s">
        <v>1487</v>
      </c>
      <c r="N844" s="427" t="s">
        <v>282</v>
      </c>
    </row>
    <row r="845" spans="2:14" ht="12.75">
      <c r="B845" s="415" t="str">
        <f>IF(PPNE2.1!$G845="","",CONCATENATE(PPNE2.1!$C845,".",PPNE2.1!$D845,".",PPNE2.1!$E845,".",PPNE2.1!$F845))</f>
        <v/>
      </c>
      <c r="C845" s="415" t="str">
        <f>IF(PPNE2.1!$G845="","",'[3]Formulario PPGR1'!#REF!)</f>
        <v/>
      </c>
      <c r="D845" s="415"/>
      <c r="E845" s="415"/>
      <c r="F845" s="415" t="str">
        <f>IF(PPNE2.1!$G845="","",'[3]Formulario PPGR1'!#REF!)</f>
        <v/>
      </c>
      <c r="G845" s="416"/>
      <c r="H845" s="417" t="s">
        <v>1481</v>
      </c>
      <c r="I845" s="441" t="s">
        <v>917</v>
      </c>
      <c r="J845" s="438">
        <v>1</v>
      </c>
      <c r="K845" s="433">
        <v>290</v>
      </c>
      <c r="L845" s="433">
        <v>290</v>
      </c>
      <c r="M845" s="418" t="s">
        <v>1486</v>
      </c>
      <c r="N845" s="427" t="s">
        <v>282</v>
      </c>
    </row>
    <row r="846" spans="2:14" ht="12.75">
      <c r="B846" s="415" t="str">
        <f>IF(PPNE2.1!$G846="","",CONCATENATE(PPNE2.1!$C846,".",PPNE2.1!$D846,".",PPNE2.1!$E846,".",PPNE2.1!$F846))</f>
        <v/>
      </c>
      <c r="C846" s="415" t="str">
        <f>IF(PPNE2.1!$G846="","",'[3]Formulario PPGR1'!#REF!)</f>
        <v/>
      </c>
      <c r="D846" s="415"/>
      <c r="E846" s="415"/>
      <c r="F846" s="415" t="str">
        <f>IF(PPNE2.1!$G846="","",'[3]Formulario PPGR1'!#REF!)</f>
        <v/>
      </c>
      <c r="G846" s="416"/>
      <c r="H846" s="417" t="s">
        <v>1482</v>
      </c>
      <c r="I846" s="441" t="s">
        <v>917</v>
      </c>
      <c r="J846" s="438">
        <v>1</v>
      </c>
      <c r="K846" s="433">
        <v>1400</v>
      </c>
      <c r="L846" s="433">
        <v>1400</v>
      </c>
      <c r="M846" s="418" t="s">
        <v>1486</v>
      </c>
      <c r="N846" s="427" t="s">
        <v>282</v>
      </c>
    </row>
    <row r="847" spans="2:14" ht="12.75">
      <c r="B847" s="415" t="str">
        <f>IF(PPNE2.1!$G847="","",CONCATENATE(PPNE2.1!$C847,".",PPNE2.1!$D847,".",PPNE2.1!$E847,".",PPNE2.1!$F847))</f>
        <v/>
      </c>
      <c r="C847" s="415" t="str">
        <f>IF(PPNE2.1!$G847="","",'[3]Formulario PPGR1'!#REF!)</f>
        <v/>
      </c>
      <c r="D847" s="415"/>
      <c r="E847" s="415"/>
      <c r="F847" s="415" t="str">
        <f>IF(PPNE2.1!$G847="","",'[3]Formulario PPGR1'!#REF!)</f>
        <v/>
      </c>
      <c r="G847" s="416"/>
      <c r="H847" s="417" t="s">
        <v>1483</v>
      </c>
      <c r="I847" s="441" t="s">
        <v>917</v>
      </c>
      <c r="J847" s="438">
        <v>5</v>
      </c>
      <c r="K847" s="433">
        <v>130</v>
      </c>
      <c r="L847" s="433">
        <v>650</v>
      </c>
      <c r="M847" s="418" t="s">
        <v>1486</v>
      </c>
      <c r="N847" s="427" t="s">
        <v>282</v>
      </c>
    </row>
    <row r="848" spans="2:14" ht="12.75">
      <c r="B848" s="14" t="e">
        <f>IF(PPNE2.1!$G848="","",CONCATENATE(PPNE2.1!$C848,".",PPNE2.1!$D848,".",PPNE2.1!$E848,".",PPNE2.1!$F848))</f>
        <v>#REF!</v>
      </c>
      <c r="C848" s="14" t="e">
        <f>IF(PPNE2.1!$G848="","",'[3]Formulario PPGR1'!#REF!)</f>
        <v>#REF!</v>
      </c>
      <c r="D848" s="14" t="e">
        <f>IF(PPNE2.1!$G848="","",'[3]Formulario PPGR1'!#REF!)</f>
        <v>#REF!</v>
      </c>
      <c r="E848" s="14" t="e">
        <f>IF(PPNE2.1!$G848="","",'[3]Formulario PPGR1'!#REF!)</f>
        <v>#REF!</v>
      </c>
      <c r="F848" s="14" t="e">
        <f>IF(PPNE2.1!$G848="","",'[3]Formulario PPGR1'!#REF!)</f>
        <v>#REF!</v>
      </c>
      <c r="G848" s="264" t="s">
        <v>1220</v>
      </c>
      <c r="H848" s="265" t="s">
        <v>1474</v>
      </c>
      <c r="I848" s="426" t="s">
        <v>917</v>
      </c>
      <c r="J848" s="437">
        <v>1</v>
      </c>
      <c r="K848" s="432">
        <v>60000</v>
      </c>
      <c r="L848" s="432">
        <v>60000</v>
      </c>
      <c r="M848" s="266" t="s">
        <v>444</v>
      </c>
      <c r="N848" s="426" t="s">
        <v>33</v>
      </c>
    </row>
    <row r="849" spans="2:14" ht="12.75">
      <c r="B849" s="415" t="str">
        <f>IF(PPNE2.1!$G849="","",CONCATENATE(PPNE2.1!$C849,".",PPNE2.1!$D849,".",PPNE2.1!$E849,".",PPNE2.1!$F849))</f>
        <v/>
      </c>
      <c r="C849" s="415" t="str">
        <f>IF(PPNE2.1!$G849="","",'[3]Formulario PPGR1'!#REF!)</f>
        <v/>
      </c>
      <c r="D849" s="415"/>
      <c r="E849" s="415"/>
      <c r="F849" s="415" t="str">
        <f>IF(PPNE2.1!$G849="","",'[3]Formulario PPGR1'!#REF!)</f>
        <v/>
      </c>
      <c r="G849" s="416"/>
      <c r="H849" s="417" t="s">
        <v>1475</v>
      </c>
      <c r="I849" s="441" t="s">
        <v>917</v>
      </c>
      <c r="J849" s="438">
        <v>1</v>
      </c>
      <c r="K849" s="433">
        <v>16000</v>
      </c>
      <c r="L849" s="433">
        <v>16000</v>
      </c>
      <c r="M849" s="418" t="s">
        <v>444</v>
      </c>
      <c r="N849" s="427" t="s">
        <v>33</v>
      </c>
    </row>
    <row r="850" spans="2:14" ht="12.75">
      <c r="B850" s="415" t="str">
        <f>IF(PPNE2.1!$G850="","",CONCATENATE(PPNE2.1!$C850,".",PPNE2.1!$D850,".",PPNE2.1!$E850,".",PPNE2.1!$F850))</f>
        <v/>
      </c>
      <c r="C850" s="415" t="str">
        <f>IF(PPNE2.1!$G850="","",'[3]Formulario PPGR1'!#REF!)</f>
        <v/>
      </c>
      <c r="D850" s="415"/>
      <c r="E850" s="415"/>
      <c r="F850" s="415" t="str">
        <f>IF(PPNE2.1!$G850="","",'[3]Formulario PPGR1'!#REF!)</f>
        <v/>
      </c>
      <c r="G850" s="416"/>
      <c r="H850" s="417" t="s">
        <v>1476</v>
      </c>
      <c r="I850" s="441" t="s">
        <v>1484</v>
      </c>
      <c r="J850" s="438">
        <v>1</v>
      </c>
      <c r="K850" s="433">
        <v>200</v>
      </c>
      <c r="L850" s="433">
        <v>200</v>
      </c>
      <c r="M850" s="418" t="s">
        <v>1486</v>
      </c>
      <c r="N850" s="427" t="s">
        <v>282</v>
      </c>
    </row>
    <row r="851" spans="2:14" ht="12.75">
      <c r="B851" s="415" t="str">
        <f>IF(PPNE2.1!$G851="","",CONCATENATE(PPNE2.1!$C851,".",PPNE2.1!$D851,".",PPNE2.1!$E851,".",PPNE2.1!$F851))</f>
        <v/>
      </c>
      <c r="C851" s="415" t="str">
        <f>IF(PPNE2.1!$G851="","",'[3]Formulario PPGR1'!#REF!)</f>
        <v/>
      </c>
      <c r="D851" s="415"/>
      <c r="E851" s="415"/>
      <c r="F851" s="415" t="str">
        <f>IF(PPNE2.1!$G851="","",'[3]Formulario PPGR1'!#REF!)</f>
        <v/>
      </c>
      <c r="G851" s="416"/>
      <c r="H851" s="417" t="s">
        <v>1477</v>
      </c>
      <c r="I851" s="441" t="s">
        <v>917</v>
      </c>
      <c r="J851" s="438">
        <v>1</v>
      </c>
      <c r="K851" s="433">
        <v>180</v>
      </c>
      <c r="L851" s="433">
        <v>180</v>
      </c>
      <c r="M851" s="418" t="s">
        <v>1486</v>
      </c>
      <c r="N851" s="427" t="s">
        <v>33</v>
      </c>
    </row>
    <row r="852" spans="2:14" ht="12.75">
      <c r="B852" s="415" t="str">
        <f>IF(PPNE2.1!$G852="","",CONCATENATE(PPNE2.1!$C852,".",PPNE2.1!$D852,".",PPNE2.1!$E852,".",PPNE2.1!$F852))</f>
        <v/>
      </c>
      <c r="C852" s="415" t="str">
        <f>IF(PPNE2.1!$G852="","",'[3]Formulario PPGR1'!#REF!)</f>
        <v/>
      </c>
      <c r="D852" s="415"/>
      <c r="E852" s="415"/>
      <c r="F852" s="415" t="str">
        <f>IF(PPNE2.1!$G852="","",'[3]Formulario PPGR1'!#REF!)</f>
        <v/>
      </c>
      <c r="G852" s="416"/>
      <c r="H852" s="417" t="s">
        <v>1478</v>
      </c>
      <c r="I852" s="441" t="s">
        <v>1485</v>
      </c>
      <c r="J852" s="438">
        <v>1</v>
      </c>
      <c r="K852" s="433">
        <v>12.05</v>
      </c>
      <c r="L852" s="433">
        <v>12.05</v>
      </c>
      <c r="M852" s="418" t="s">
        <v>1486</v>
      </c>
      <c r="N852" s="427" t="s">
        <v>33</v>
      </c>
    </row>
    <row r="853" spans="2:14" ht="12.75">
      <c r="B853" s="415" t="str">
        <f>IF(PPNE2.1!$G853="","",CONCATENATE(PPNE2.1!$C853,".",PPNE2.1!$D853,".",PPNE2.1!$E853,".",PPNE2.1!$F853))</f>
        <v/>
      </c>
      <c r="C853" s="415" t="str">
        <f>IF(PPNE2.1!$G853="","",'[3]Formulario PPGR1'!#REF!)</f>
        <v/>
      </c>
      <c r="D853" s="415"/>
      <c r="E853" s="415"/>
      <c r="F853" s="415" t="str">
        <f>IF(PPNE2.1!$G853="","",'[3]Formulario PPGR1'!#REF!)</f>
        <v/>
      </c>
      <c r="G853" s="416"/>
      <c r="H853" s="417" t="s">
        <v>1479</v>
      </c>
      <c r="I853" s="441" t="s">
        <v>917</v>
      </c>
      <c r="J853" s="438">
        <v>1</v>
      </c>
      <c r="K853" s="433">
        <v>0</v>
      </c>
      <c r="L853" s="433">
        <v>0</v>
      </c>
      <c r="M853" s="418"/>
      <c r="N853" s="427"/>
    </row>
    <row r="854" spans="2:14" ht="12.75">
      <c r="B854" s="415" t="str">
        <f>IF(PPNE2.1!$G854="","",CONCATENATE(PPNE2.1!$C854,".",PPNE2.1!$D854,".",PPNE2.1!$E854,".",PPNE2.1!$F854))</f>
        <v/>
      </c>
      <c r="C854" s="415" t="str">
        <f>IF(PPNE2.1!$G854="","",'[3]Formulario PPGR1'!#REF!)</f>
        <v/>
      </c>
      <c r="D854" s="415"/>
      <c r="E854" s="415"/>
      <c r="F854" s="415" t="str">
        <f>IF(PPNE2.1!$G854="","",'[3]Formulario PPGR1'!#REF!)</f>
        <v/>
      </c>
      <c r="G854" s="416"/>
      <c r="H854" s="417" t="s">
        <v>1480</v>
      </c>
      <c r="I854" s="441" t="s">
        <v>917</v>
      </c>
      <c r="J854" s="438">
        <v>1</v>
      </c>
      <c r="K854" s="433">
        <v>4500</v>
      </c>
      <c r="L854" s="433">
        <v>4500</v>
      </c>
      <c r="M854" s="418" t="s">
        <v>1487</v>
      </c>
      <c r="N854" s="427" t="s">
        <v>282</v>
      </c>
    </row>
    <row r="855" spans="2:14" ht="12.75">
      <c r="B855" s="415" t="str">
        <f>IF(PPNE2.1!$G855="","",CONCATENATE(PPNE2.1!$C855,".",PPNE2.1!$D855,".",PPNE2.1!$E855,".",PPNE2.1!$F855))</f>
        <v/>
      </c>
      <c r="C855" s="415" t="str">
        <f>IF(PPNE2.1!$G855="","",'[3]Formulario PPGR1'!#REF!)</f>
        <v/>
      </c>
      <c r="D855" s="415"/>
      <c r="E855" s="415"/>
      <c r="F855" s="415" t="str">
        <f>IF(PPNE2.1!$G855="","",'[3]Formulario PPGR1'!#REF!)</f>
        <v/>
      </c>
      <c r="G855" s="416"/>
      <c r="H855" s="417" t="s">
        <v>1481</v>
      </c>
      <c r="I855" s="441" t="s">
        <v>917</v>
      </c>
      <c r="J855" s="438">
        <v>1</v>
      </c>
      <c r="K855" s="433">
        <v>290</v>
      </c>
      <c r="L855" s="433">
        <v>290</v>
      </c>
      <c r="M855" s="418" t="s">
        <v>1486</v>
      </c>
      <c r="N855" s="427" t="s">
        <v>282</v>
      </c>
    </row>
    <row r="856" spans="2:14" ht="12.75">
      <c r="B856" s="415" t="str">
        <f>IF(PPNE2.1!$G856="","",CONCATENATE(PPNE2.1!$C856,".",PPNE2.1!$D856,".",PPNE2.1!$E856,".",PPNE2.1!$F856))</f>
        <v/>
      </c>
      <c r="C856" s="415" t="str">
        <f>IF(PPNE2.1!$G856="","",'[3]Formulario PPGR1'!#REF!)</f>
        <v/>
      </c>
      <c r="D856" s="415"/>
      <c r="E856" s="415"/>
      <c r="F856" s="415" t="str">
        <f>IF(PPNE2.1!$G856="","",'[3]Formulario PPGR1'!#REF!)</f>
        <v/>
      </c>
      <c r="G856" s="416"/>
      <c r="H856" s="417" t="s">
        <v>1482</v>
      </c>
      <c r="I856" s="441" t="s">
        <v>917</v>
      </c>
      <c r="J856" s="438">
        <v>1</v>
      </c>
      <c r="K856" s="433">
        <v>1400</v>
      </c>
      <c r="L856" s="433">
        <v>1400</v>
      </c>
      <c r="M856" s="418" t="s">
        <v>1486</v>
      </c>
      <c r="N856" s="427" t="s">
        <v>282</v>
      </c>
    </row>
    <row r="857" spans="2:14" ht="12.75">
      <c r="B857" s="415" t="str">
        <f>IF(PPNE2.1!$G857="","",CONCATENATE(PPNE2.1!$C857,".",PPNE2.1!$D857,".",PPNE2.1!$E857,".",PPNE2.1!$F857))</f>
        <v/>
      </c>
      <c r="C857" s="415" t="str">
        <f>IF(PPNE2.1!$G857="","",'[3]Formulario PPGR1'!#REF!)</f>
        <v/>
      </c>
      <c r="D857" s="415"/>
      <c r="E857" s="415"/>
      <c r="F857" s="415" t="str">
        <f>IF(PPNE2.1!$G857="","",'[3]Formulario PPGR1'!#REF!)</f>
        <v/>
      </c>
      <c r="G857" s="416"/>
      <c r="H857" s="417" t="s">
        <v>1483</v>
      </c>
      <c r="I857" s="441" t="s">
        <v>917</v>
      </c>
      <c r="J857" s="438">
        <v>5</v>
      </c>
      <c r="K857" s="433">
        <v>130</v>
      </c>
      <c r="L857" s="433">
        <v>650</v>
      </c>
      <c r="M857" s="418" t="s">
        <v>1486</v>
      </c>
      <c r="N857" s="427" t="s">
        <v>282</v>
      </c>
    </row>
    <row r="858" spans="2:14" ht="12.75">
      <c r="B858" s="14" t="e">
        <f>IF(PPNE2.1!$G858="","",CONCATENATE(PPNE2.1!$C858,".",PPNE2.1!$D858,".",PPNE2.1!$E858,".",PPNE2.1!$F858))</f>
        <v>#REF!</v>
      </c>
      <c r="C858" s="14" t="e">
        <f>IF(PPNE2.1!$G858="","",'[3]Formulario PPGR1'!#REF!)</f>
        <v>#REF!</v>
      </c>
      <c r="D858" s="14" t="e">
        <f>IF(PPNE2.1!$G858="","",'[3]Formulario PPGR1'!#REF!)</f>
        <v>#REF!</v>
      </c>
      <c r="E858" s="14" t="e">
        <f>IF(PPNE2.1!$G858="","",'[3]Formulario PPGR1'!#REF!)</f>
        <v>#REF!</v>
      </c>
      <c r="F858" s="14" t="e">
        <f>IF(PPNE2.1!$G858="","",'[3]Formulario PPGR1'!#REF!)</f>
        <v>#REF!</v>
      </c>
      <c r="G858" s="264" t="s">
        <v>1222</v>
      </c>
      <c r="H858" s="265" t="s">
        <v>1474</v>
      </c>
      <c r="I858" s="426" t="s">
        <v>917</v>
      </c>
      <c r="J858" s="437">
        <v>1</v>
      </c>
      <c r="K858" s="432">
        <v>60000</v>
      </c>
      <c r="L858" s="432">
        <v>60000</v>
      </c>
      <c r="M858" s="266" t="s">
        <v>444</v>
      </c>
      <c r="N858" s="426" t="s">
        <v>33</v>
      </c>
    </row>
    <row r="859" spans="2:14" ht="12.75">
      <c r="B859" s="415" t="str">
        <f>IF(PPNE2.1!$G859="","",CONCATENATE(PPNE2.1!$C859,".",PPNE2.1!$D859,".",PPNE2.1!$E859,".",PPNE2.1!$F859))</f>
        <v/>
      </c>
      <c r="C859" s="415" t="str">
        <f>IF(PPNE2.1!$G859="","",'[3]Formulario PPGR1'!#REF!)</f>
        <v/>
      </c>
      <c r="D859" s="415"/>
      <c r="E859" s="415"/>
      <c r="F859" s="415" t="str">
        <f>IF(PPNE2.1!$G859="","",'[3]Formulario PPGR1'!#REF!)</f>
        <v/>
      </c>
      <c r="G859" s="416"/>
      <c r="H859" s="417" t="s">
        <v>1475</v>
      </c>
      <c r="I859" s="441" t="s">
        <v>917</v>
      </c>
      <c r="J859" s="438">
        <v>1</v>
      </c>
      <c r="K859" s="433">
        <v>16000</v>
      </c>
      <c r="L859" s="433">
        <v>16000</v>
      </c>
      <c r="M859" s="418" t="s">
        <v>444</v>
      </c>
      <c r="N859" s="427" t="s">
        <v>33</v>
      </c>
    </row>
    <row r="860" spans="2:14" ht="12.75">
      <c r="B860" s="415" t="str">
        <f>IF(PPNE2.1!$G860="","",CONCATENATE(PPNE2.1!$C860,".",PPNE2.1!$D860,".",PPNE2.1!$E860,".",PPNE2.1!$F860))</f>
        <v/>
      </c>
      <c r="C860" s="415" t="str">
        <f>IF(PPNE2.1!$G860="","",'[3]Formulario PPGR1'!#REF!)</f>
        <v/>
      </c>
      <c r="D860" s="415"/>
      <c r="E860" s="415"/>
      <c r="F860" s="415" t="str">
        <f>IF(PPNE2.1!$G860="","",'[3]Formulario PPGR1'!#REF!)</f>
        <v/>
      </c>
      <c r="G860" s="416"/>
      <c r="H860" s="417" t="s">
        <v>1476</v>
      </c>
      <c r="I860" s="441" t="s">
        <v>1484</v>
      </c>
      <c r="J860" s="438">
        <v>1</v>
      </c>
      <c r="K860" s="433">
        <v>200</v>
      </c>
      <c r="L860" s="433">
        <v>200</v>
      </c>
      <c r="M860" s="418" t="s">
        <v>1486</v>
      </c>
      <c r="N860" s="427" t="s">
        <v>282</v>
      </c>
    </row>
    <row r="861" spans="2:14" ht="12.75">
      <c r="B861" s="415" t="str">
        <f>IF(PPNE2.1!$G861="","",CONCATENATE(PPNE2.1!$C861,".",PPNE2.1!$D861,".",PPNE2.1!$E861,".",PPNE2.1!$F861))</f>
        <v/>
      </c>
      <c r="C861" s="415" t="str">
        <f>IF(PPNE2.1!$G861="","",'[3]Formulario PPGR1'!#REF!)</f>
        <v/>
      </c>
      <c r="D861" s="415"/>
      <c r="E861" s="415"/>
      <c r="F861" s="415" t="str">
        <f>IF(PPNE2.1!$G861="","",'[3]Formulario PPGR1'!#REF!)</f>
        <v/>
      </c>
      <c r="G861" s="416"/>
      <c r="H861" s="417" t="s">
        <v>1477</v>
      </c>
      <c r="I861" s="441" t="s">
        <v>917</v>
      </c>
      <c r="J861" s="438">
        <v>1</v>
      </c>
      <c r="K861" s="433">
        <v>180</v>
      </c>
      <c r="L861" s="433">
        <v>180</v>
      </c>
      <c r="M861" s="418" t="s">
        <v>1486</v>
      </c>
      <c r="N861" s="427" t="s">
        <v>33</v>
      </c>
    </row>
    <row r="862" spans="2:14" ht="12.75">
      <c r="B862" s="415" t="str">
        <f>IF(PPNE2.1!$G862="","",CONCATENATE(PPNE2.1!$C862,".",PPNE2.1!$D862,".",PPNE2.1!$E862,".",PPNE2.1!$F862))</f>
        <v/>
      </c>
      <c r="C862" s="415" t="str">
        <f>IF(PPNE2.1!$G862="","",'[3]Formulario PPGR1'!#REF!)</f>
        <v/>
      </c>
      <c r="D862" s="415"/>
      <c r="E862" s="415"/>
      <c r="F862" s="415" t="str">
        <f>IF(PPNE2.1!$G862="","",'[3]Formulario PPGR1'!#REF!)</f>
        <v/>
      </c>
      <c r="G862" s="416"/>
      <c r="H862" s="417" t="s">
        <v>1478</v>
      </c>
      <c r="I862" s="441" t="s">
        <v>1485</v>
      </c>
      <c r="J862" s="438">
        <v>1</v>
      </c>
      <c r="K862" s="433">
        <v>12.05</v>
      </c>
      <c r="L862" s="433">
        <v>12.05</v>
      </c>
      <c r="M862" s="418" t="s">
        <v>1486</v>
      </c>
      <c r="N862" s="427" t="s">
        <v>33</v>
      </c>
    </row>
    <row r="863" spans="2:14" ht="12.75">
      <c r="B863" s="415" t="str">
        <f>IF(PPNE2.1!$G863="","",CONCATENATE(PPNE2.1!$C863,".",PPNE2.1!$D863,".",PPNE2.1!$E863,".",PPNE2.1!$F863))</f>
        <v/>
      </c>
      <c r="C863" s="415" t="str">
        <f>IF(PPNE2.1!$G863="","",'[3]Formulario PPGR1'!#REF!)</f>
        <v/>
      </c>
      <c r="D863" s="415"/>
      <c r="E863" s="415"/>
      <c r="F863" s="415" t="str">
        <f>IF(PPNE2.1!$G863="","",'[3]Formulario PPGR1'!#REF!)</f>
        <v/>
      </c>
      <c r="G863" s="416"/>
      <c r="H863" s="417" t="s">
        <v>1479</v>
      </c>
      <c r="I863" s="441" t="s">
        <v>917</v>
      </c>
      <c r="J863" s="438">
        <v>1</v>
      </c>
      <c r="K863" s="433">
        <v>0</v>
      </c>
      <c r="L863" s="433">
        <v>0</v>
      </c>
      <c r="M863" s="418"/>
      <c r="N863" s="427"/>
    </row>
    <row r="864" spans="2:14" ht="12.75">
      <c r="B864" s="415" t="str">
        <f>IF(PPNE2.1!$G864="","",CONCATENATE(PPNE2.1!$C864,".",PPNE2.1!$D864,".",PPNE2.1!$E864,".",PPNE2.1!$F864))</f>
        <v/>
      </c>
      <c r="C864" s="415" t="str">
        <f>IF(PPNE2.1!$G864="","",'[3]Formulario PPGR1'!#REF!)</f>
        <v/>
      </c>
      <c r="D864" s="415"/>
      <c r="E864" s="415"/>
      <c r="F864" s="415" t="str">
        <f>IF(PPNE2.1!$G864="","",'[3]Formulario PPGR1'!#REF!)</f>
        <v/>
      </c>
      <c r="G864" s="416"/>
      <c r="H864" s="417" t="s">
        <v>1480</v>
      </c>
      <c r="I864" s="441" t="s">
        <v>917</v>
      </c>
      <c r="J864" s="438">
        <v>1</v>
      </c>
      <c r="K864" s="433">
        <v>4500</v>
      </c>
      <c r="L864" s="433">
        <v>4500</v>
      </c>
      <c r="M864" s="418" t="s">
        <v>1487</v>
      </c>
      <c r="N864" s="427" t="s">
        <v>282</v>
      </c>
    </row>
    <row r="865" spans="2:14" ht="12.75">
      <c r="B865" s="415" t="str">
        <f>IF(PPNE2.1!$G865="","",CONCATENATE(PPNE2.1!$C865,".",PPNE2.1!$D865,".",PPNE2.1!$E865,".",PPNE2.1!$F865))</f>
        <v/>
      </c>
      <c r="C865" s="415" t="str">
        <f>IF(PPNE2.1!$G865="","",'[3]Formulario PPGR1'!#REF!)</f>
        <v/>
      </c>
      <c r="D865" s="415"/>
      <c r="E865" s="415"/>
      <c r="F865" s="415" t="str">
        <f>IF(PPNE2.1!$G865="","",'[3]Formulario PPGR1'!#REF!)</f>
        <v/>
      </c>
      <c r="G865" s="416"/>
      <c r="H865" s="417" t="s">
        <v>1481</v>
      </c>
      <c r="I865" s="441" t="s">
        <v>917</v>
      </c>
      <c r="J865" s="438">
        <v>1</v>
      </c>
      <c r="K865" s="433">
        <v>290</v>
      </c>
      <c r="L865" s="433">
        <v>290</v>
      </c>
      <c r="M865" s="418" t="s">
        <v>1486</v>
      </c>
      <c r="N865" s="427" t="s">
        <v>282</v>
      </c>
    </row>
    <row r="866" spans="2:14" ht="12.75">
      <c r="B866" s="415" t="str">
        <f>IF(PPNE2.1!$G866="","",CONCATENATE(PPNE2.1!$C866,".",PPNE2.1!$D866,".",PPNE2.1!$E866,".",PPNE2.1!$F866))</f>
        <v/>
      </c>
      <c r="C866" s="415" t="str">
        <f>IF(PPNE2.1!$G866="","",'[3]Formulario PPGR1'!#REF!)</f>
        <v/>
      </c>
      <c r="D866" s="415"/>
      <c r="E866" s="415"/>
      <c r="F866" s="415" t="str">
        <f>IF(PPNE2.1!$G866="","",'[3]Formulario PPGR1'!#REF!)</f>
        <v/>
      </c>
      <c r="G866" s="416"/>
      <c r="H866" s="417" t="s">
        <v>1482</v>
      </c>
      <c r="I866" s="441" t="s">
        <v>917</v>
      </c>
      <c r="J866" s="438">
        <v>1</v>
      </c>
      <c r="K866" s="433">
        <v>1400</v>
      </c>
      <c r="L866" s="433">
        <v>1400</v>
      </c>
      <c r="M866" s="418" t="s">
        <v>1486</v>
      </c>
      <c r="N866" s="427" t="s">
        <v>282</v>
      </c>
    </row>
    <row r="867" spans="2:14" ht="12.75">
      <c r="B867" s="415" t="str">
        <f>IF(PPNE2.1!$G867="","",CONCATENATE(PPNE2.1!$C867,".",PPNE2.1!$D867,".",PPNE2.1!$E867,".",PPNE2.1!$F867))</f>
        <v/>
      </c>
      <c r="C867" s="415" t="str">
        <f>IF(PPNE2.1!$G867="","",'[3]Formulario PPGR1'!#REF!)</f>
        <v/>
      </c>
      <c r="D867" s="415"/>
      <c r="E867" s="415"/>
      <c r="F867" s="415" t="str">
        <f>IF(PPNE2.1!$G867="","",'[3]Formulario PPGR1'!#REF!)</f>
        <v/>
      </c>
      <c r="G867" s="416"/>
      <c r="H867" s="417" t="s">
        <v>1483</v>
      </c>
      <c r="I867" s="441" t="s">
        <v>917</v>
      </c>
      <c r="J867" s="438">
        <v>5</v>
      </c>
      <c r="K867" s="433">
        <v>130</v>
      </c>
      <c r="L867" s="433">
        <v>650</v>
      </c>
      <c r="M867" s="418" t="s">
        <v>1486</v>
      </c>
      <c r="N867" s="427" t="s">
        <v>282</v>
      </c>
    </row>
    <row r="868" spans="2:14" ht="12.75">
      <c r="B868" s="14" t="e">
        <f>IF(PPNE2.1!$G868="","",CONCATENATE(PPNE2.1!$C868,".",PPNE2.1!$D868,".",PPNE2.1!$E868,".",PPNE2.1!$F868))</f>
        <v>#REF!</v>
      </c>
      <c r="C868" s="14" t="e">
        <f>IF(PPNE2.1!$G868="","",'[3]Formulario PPGR1'!#REF!)</f>
        <v>#REF!</v>
      </c>
      <c r="D868" s="14" t="e">
        <f>IF(PPNE2.1!$G868="","",'[3]Formulario PPGR1'!#REF!)</f>
        <v>#REF!</v>
      </c>
      <c r="E868" s="14" t="e">
        <f>IF(PPNE2.1!$G868="","",'[3]Formulario PPGR1'!#REF!)</f>
        <v>#REF!</v>
      </c>
      <c r="F868" s="14" t="e">
        <f>IF(PPNE2.1!$G868="","",'[3]Formulario PPGR1'!#REF!)</f>
        <v>#REF!</v>
      </c>
      <c r="G868" s="264" t="s">
        <v>1224</v>
      </c>
      <c r="H868" s="265" t="s">
        <v>1474</v>
      </c>
      <c r="I868" s="426" t="s">
        <v>917</v>
      </c>
      <c r="J868" s="437">
        <v>1</v>
      </c>
      <c r="K868" s="432">
        <v>60000</v>
      </c>
      <c r="L868" s="432">
        <v>60000</v>
      </c>
      <c r="M868" s="266" t="s">
        <v>444</v>
      </c>
      <c r="N868" s="426" t="s">
        <v>33</v>
      </c>
    </row>
    <row r="869" spans="2:14" ht="12.75">
      <c r="B869" s="415" t="str">
        <f>IF(PPNE2.1!$G869="","",CONCATENATE(PPNE2.1!$C869,".",PPNE2.1!$D869,".",PPNE2.1!$E869,".",PPNE2.1!$F869))</f>
        <v/>
      </c>
      <c r="C869" s="415" t="str">
        <f>IF(PPNE2.1!$G869="","",'[3]Formulario PPGR1'!#REF!)</f>
        <v/>
      </c>
      <c r="D869" s="415"/>
      <c r="E869" s="415"/>
      <c r="F869" s="415" t="str">
        <f>IF(PPNE2.1!$G869="","",'[3]Formulario PPGR1'!#REF!)</f>
        <v/>
      </c>
      <c r="G869" s="416"/>
      <c r="H869" s="417" t="s">
        <v>1475</v>
      </c>
      <c r="I869" s="441" t="s">
        <v>917</v>
      </c>
      <c r="J869" s="438">
        <v>1</v>
      </c>
      <c r="K869" s="433">
        <v>16000</v>
      </c>
      <c r="L869" s="433">
        <v>16000</v>
      </c>
      <c r="M869" s="418" t="s">
        <v>444</v>
      </c>
      <c r="N869" s="427" t="s">
        <v>33</v>
      </c>
    </row>
    <row r="870" spans="2:14" ht="12.75">
      <c r="B870" s="415" t="str">
        <f>IF(PPNE2.1!$G870="","",CONCATENATE(PPNE2.1!$C870,".",PPNE2.1!$D870,".",PPNE2.1!$E870,".",PPNE2.1!$F870))</f>
        <v/>
      </c>
      <c r="C870" s="415" t="str">
        <f>IF(PPNE2.1!$G870="","",'[3]Formulario PPGR1'!#REF!)</f>
        <v/>
      </c>
      <c r="D870" s="415"/>
      <c r="E870" s="415"/>
      <c r="F870" s="415" t="str">
        <f>IF(PPNE2.1!$G870="","",'[3]Formulario PPGR1'!#REF!)</f>
        <v/>
      </c>
      <c r="G870" s="416"/>
      <c r="H870" s="417" t="s">
        <v>1476</v>
      </c>
      <c r="I870" s="441" t="s">
        <v>1484</v>
      </c>
      <c r="J870" s="438">
        <v>1</v>
      </c>
      <c r="K870" s="433">
        <v>200</v>
      </c>
      <c r="L870" s="433">
        <v>200</v>
      </c>
      <c r="M870" s="418" t="s">
        <v>1486</v>
      </c>
      <c r="N870" s="427" t="s">
        <v>282</v>
      </c>
    </row>
    <row r="871" spans="2:14" ht="12.75">
      <c r="B871" s="415" t="str">
        <f>IF(PPNE2.1!$G871="","",CONCATENATE(PPNE2.1!$C871,".",PPNE2.1!$D871,".",PPNE2.1!$E871,".",PPNE2.1!$F871))</f>
        <v/>
      </c>
      <c r="C871" s="415" t="str">
        <f>IF(PPNE2.1!$G871="","",'[3]Formulario PPGR1'!#REF!)</f>
        <v/>
      </c>
      <c r="D871" s="415"/>
      <c r="E871" s="415"/>
      <c r="F871" s="415" t="str">
        <f>IF(PPNE2.1!$G871="","",'[3]Formulario PPGR1'!#REF!)</f>
        <v/>
      </c>
      <c r="G871" s="416"/>
      <c r="H871" s="417" t="s">
        <v>1477</v>
      </c>
      <c r="I871" s="441" t="s">
        <v>917</v>
      </c>
      <c r="J871" s="438">
        <v>1</v>
      </c>
      <c r="K871" s="433">
        <v>180</v>
      </c>
      <c r="L871" s="433">
        <v>180</v>
      </c>
      <c r="M871" s="418" t="s">
        <v>1486</v>
      </c>
      <c r="N871" s="427" t="s">
        <v>33</v>
      </c>
    </row>
    <row r="872" spans="2:14" ht="12.75">
      <c r="B872" s="415" t="str">
        <f>IF(PPNE2.1!$G872="","",CONCATENATE(PPNE2.1!$C872,".",PPNE2.1!$D872,".",PPNE2.1!$E872,".",PPNE2.1!$F872))</f>
        <v/>
      </c>
      <c r="C872" s="415" t="str">
        <f>IF(PPNE2.1!$G872="","",'[3]Formulario PPGR1'!#REF!)</f>
        <v/>
      </c>
      <c r="D872" s="415"/>
      <c r="E872" s="415"/>
      <c r="F872" s="415" t="str">
        <f>IF(PPNE2.1!$G872="","",'[3]Formulario PPGR1'!#REF!)</f>
        <v/>
      </c>
      <c r="G872" s="416"/>
      <c r="H872" s="417" t="s">
        <v>1478</v>
      </c>
      <c r="I872" s="441" t="s">
        <v>1485</v>
      </c>
      <c r="J872" s="438">
        <v>1</v>
      </c>
      <c r="K872" s="433">
        <v>12.05</v>
      </c>
      <c r="L872" s="433">
        <v>12.05</v>
      </c>
      <c r="M872" s="418" t="s">
        <v>1486</v>
      </c>
      <c r="N872" s="427" t="s">
        <v>33</v>
      </c>
    </row>
    <row r="873" spans="2:14" ht="12.75">
      <c r="B873" s="415" t="str">
        <f>IF(PPNE2.1!$G873="","",CONCATENATE(PPNE2.1!$C873,".",PPNE2.1!$D873,".",PPNE2.1!$E873,".",PPNE2.1!$F873))</f>
        <v/>
      </c>
      <c r="C873" s="415" t="str">
        <f>IF(PPNE2.1!$G873="","",'[3]Formulario PPGR1'!#REF!)</f>
        <v/>
      </c>
      <c r="D873" s="415"/>
      <c r="E873" s="415"/>
      <c r="F873" s="415" t="str">
        <f>IF(PPNE2.1!$G873="","",'[3]Formulario PPGR1'!#REF!)</f>
        <v/>
      </c>
      <c r="G873" s="416"/>
      <c r="H873" s="417" t="s">
        <v>1479</v>
      </c>
      <c r="I873" s="441" t="s">
        <v>917</v>
      </c>
      <c r="J873" s="438">
        <v>1</v>
      </c>
      <c r="K873" s="433">
        <v>0</v>
      </c>
      <c r="L873" s="433">
        <v>0</v>
      </c>
      <c r="M873" s="418"/>
      <c r="N873" s="427"/>
    </row>
    <row r="874" spans="2:14" ht="12.75">
      <c r="B874" s="415" t="str">
        <f>IF(PPNE2.1!$G874="","",CONCATENATE(PPNE2.1!$C874,".",PPNE2.1!$D874,".",PPNE2.1!$E874,".",PPNE2.1!$F874))</f>
        <v/>
      </c>
      <c r="C874" s="415" t="str">
        <f>IF(PPNE2.1!$G874="","",'[3]Formulario PPGR1'!#REF!)</f>
        <v/>
      </c>
      <c r="D874" s="415"/>
      <c r="E874" s="415"/>
      <c r="F874" s="415" t="str">
        <f>IF(PPNE2.1!$G874="","",'[3]Formulario PPGR1'!#REF!)</f>
        <v/>
      </c>
      <c r="G874" s="416"/>
      <c r="H874" s="417" t="s">
        <v>1480</v>
      </c>
      <c r="I874" s="441" t="s">
        <v>917</v>
      </c>
      <c r="J874" s="438">
        <v>1</v>
      </c>
      <c r="K874" s="433">
        <v>4500</v>
      </c>
      <c r="L874" s="433">
        <v>4500</v>
      </c>
      <c r="M874" s="418" t="s">
        <v>1487</v>
      </c>
      <c r="N874" s="427" t="s">
        <v>282</v>
      </c>
    </row>
    <row r="875" spans="2:14" ht="12.75">
      <c r="B875" s="415" t="str">
        <f>IF(PPNE2.1!$G875="","",CONCATENATE(PPNE2.1!$C875,".",PPNE2.1!$D875,".",PPNE2.1!$E875,".",PPNE2.1!$F875))</f>
        <v/>
      </c>
      <c r="C875" s="415" t="str">
        <f>IF(PPNE2.1!$G875="","",'[3]Formulario PPGR1'!#REF!)</f>
        <v/>
      </c>
      <c r="D875" s="415"/>
      <c r="E875" s="415"/>
      <c r="F875" s="415" t="str">
        <f>IF(PPNE2.1!$G875="","",'[3]Formulario PPGR1'!#REF!)</f>
        <v/>
      </c>
      <c r="G875" s="416"/>
      <c r="H875" s="417" t="s">
        <v>1481</v>
      </c>
      <c r="I875" s="441" t="s">
        <v>917</v>
      </c>
      <c r="J875" s="438">
        <v>1</v>
      </c>
      <c r="K875" s="433">
        <v>290</v>
      </c>
      <c r="L875" s="433">
        <v>290</v>
      </c>
      <c r="M875" s="418" t="s">
        <v>1486</v>
      </c>
      <c r="N875" s="427" t="s">
        <v>282</v>
      </c>
    </row>
    <row r="876" spans="2:14" ht="12.75">
      <c r="B876" s="415" t="str">
        <f>IF(PPNE2.1!$G876="","",CONCATENATE(PPNE2.1!$C876,".",PPNE2.1!$D876,".",PPNE2.1!$E876,".",PPNE2.1!$F876))</f>
        <v/>
      </c>
      <c r="C876" s="415" t="str">
        <f>IF(PPNE2.1!$G876="","",'[3]Formulario PPGR1'!#REF!)</f>
        <v/>
      </c>
      <c r="D876" s="415"/>
      <c r="E876" s="415"/>
      <c r="F876" s="415" t="str">
        <f>IF(PPNE2.1!$G876="","",'[3]Formulario PPGR1'!#REF!)</f>
        <v/>
      </c>
      <c r="G876" s="416"/>
      <c r="H876" s="417" t="s">
        <v>1482</v>
      </c>
      <c r="I876" s="441" t="s">
        <v>917</v>
      </c>
      <c r="J876" s="438">
        <v>1</v>
      </c>
      <c r="K876" s="433">
        <v>1400</v>
      </c>
      <c r="L876" s="433">
        <v>1400</v>
      </c>
      <c r="M876" s="418" t="s">
        <v>1486</v>
      </c>
      <c r="N876" s="427" t="s">
        <v>282</v>
      </c>
    </row>
    <row r="877" spans="2:14" ht="12.75">
      <c r="B877" s="415" t="str">
        <f>IF(PPNE2.1!$G877="","",CONCATENATE(PPNE2.1!$C877,".",PPNE2.1!$D877,".",PPNE2.1!$E877,".",PPNE2.1!$F877))</f>
        <v/>
      </c>
      <c r="C877" s="415" t="str">
        <f>IF(PPNE2.1!$G877="","",'[3]Formulario PPGR1'!#REF!)</f>
        <v/>
      </c>
      <c r="D877" s="415"/>
      <c r="E877" s="415"/>
      <c r="F877" s="415" t="str">
        <f>IF(PPNE2.1!$G877="","",'[3]Formulario PPGR1'!#REF!)</f>
        <v/>
      </c>
      <c r="G877" s="416"/>
      <c r="H877" s="417" t="s">
        <v>1483</v>
      </c>
      <c r="I877" s="441" t="s">
        <v>917</v>
      </c>
      <c r="J877" s="438">
        <v>5</v>
      </c>
      <c r="K877" s="433">
        <v>130</v>
      </c>
      <c r="L877" s="433">
        <v>650</v>
      </c>
      <c r="M877" s="418" t="s">
        <v>1486</v>
      </c>
      <c r="N877" s="427" t="s">
        <v>282</v>
      </c>
    </row>
    <row r="878" spans="2:14" ht="12.75">
      <c r="B878" s="14" t="e">
        <f>IF(PPNE2.1!$G878="","",CONCATENATE(PPNE2.1!$C878,".",PPNE2.1!$D878,".",PPNE2.1!$E878,".",PPNE2.1!$F878))</f>
        <v>#REF!</v>
      </c>
      <c r="C878" s="14" t="e">
        <f>IF(PPNE2.1!$G878="","",'[3]Formulario PPGR1'!#REF!)</f>
        <v>#REF!</v>
      </c>
      <c r="D878" s="14" t="e">
        <f>IF(PPNE2.1!$G878="","",'[3]Formulario PPGR1'!#REF!)</f>
        <v>#REF!</v>
      </c>
      <c r="E878" s="14" t="e">
        <f>IF(PPNE2.1!$G878="","",'[3]Formulario PPGR1'!#REF!)</f>
        <v>#REF!</v>
      </c>
      <c r="F878" s="14" t="e">
        <f>IF(PPNE2.1!$G878="","",'[3]Formulario PPGR1'!#REF!)</f>
        <v>#REF!</v>
      </c>
      <c r="G878" s="264" t="s">
        <v>1225</v>
      </c>
      <c r="H878" s="265" t="s">
        <v>1474</v>
      </c>
      <c r="I878" s="426" t="s">
        <v>917</v>
      </c>
      <c r="J878" s="437">
        <v>1</v>
      </c>
      <c r="K878" s="432">
        <v>60000</v>
      </c>
      <c r="L878" s="432">
        <v>60000</v>
      </c>
      <c r="M878" s="266" t="s">
        <v>444</v>
      </c>
      <c r="N878" s="426" t="s">
        <v>33</v>
      </c>
    </row>
    <row r="879" spans="2:14" ht="12.75">
      <c r="B879" s="415" t="str">
        <f>IF(PPNE2.1!$G879="","",CONCATENATE(PPNE2.1!$C879,".",PPNE2.1!$D879,".",PPNE2.1!$E879,".",PPNE2.1!$F879))</f>
        <v/>
      </c>
      <c r="C879" s="415" t="str">
        <f>IF(PPNE2.1!$G879="","",'[3]Formulario PPGR1'!#REF!)</f>
        <v/>
      </c>
      <c r="D879" s="415"/>
      <c r="E879" s="415"/>
      <c r="F879" s="415" t="str">
        <f>IF(PPNE2.1!$G879="","",'[3]Formulario PPGR1'!#REF!)</f>
        <v/>
      </c>
      <c r="G879" s="416"/>
      <c r="H879" s="417" t="s">
        <v>1475</v>
      </c>
      <c r="I879" s="441" t="s">
        <v>917</v>
      </c>
      <c r="J879" s="438">
        <v>1</v>
      </c>
      <c r="K879" s="433">
        <v>16000</v>
      </c>
      <c r="L879" s="433">
        <v>16000</v>
      </c>
      <c r="M879" s="418" t="s">
        <v>444</v>
      </c>
      <c r="N879" s="427" t="s">
        <v>33</v>
      </c>
    </row>
    <row r="880" spans="2:14" ht="12.75">
      <c r="B880" s="415" t="str">
        <f>IF(PPNE2.1!$G880="","",CONCATENATE(PPNE2.1!$C880,".",PPNE2.1!$D880,".",PPNE2.1!$E880,".",PPNE2.1!$F880))</f>
        <v/>
      </c>
      <c r="C880" s="415" t="str">
        <f>IF(PPNE2.1!$G880="","",'[3]Formulario PPGR1'!#REF!)</f>
        <v/>
      </c>
      <c r="D880" s="415"/>
      <c r="E880" s="415"/>
      <c r="F880" s="415" t="str">
        <f>IF(PPNE2.1!$G880="","",'[3]Formulario PPGR1'!#REF!)</f>
        <v/>
      </c>
      <c r="G880" s="416"/>
      <c r="H880" s="417" t="s">
        <v>1476</v>
      </c>
      <c r="I880" s="441" t="s">
        <v>1484</v>
      </c>
      <c r="J880" s="438">
        <v>1</v>
      </c>
      <c r="K880" s="433">
        <v>200</v>
      </c>
      <c r="L880" s="433">
        <v>200</v>
      </c>
      <c r="M880" s="418" t="s">
        <v>1486</v>
      </c>
      <c r="N880" s="427" t="s">
        <v>282</v>
      </c>
    </row>
    <row r="881" spans="2:14" ht="12.75">
      <c r="B881" s="415" t="str">
        <f>IF(PPNE2.1!$G881="","",CONCATENATE(PPNE2.1!$C881,".",PPNE2.1!$D881,".",PPNE2.1!$E881,".",PPNE2.1!$F881))</f>
        <v/>
      </c>
      <c r="C881" s="415" t="str">
        <f>IF(PPNE2.1!$G881="","",'[3]Formulario PPGR1'!#REF!)</f>
        <v/>
      </c>
      <c r="D881" s="415"/>
      <c r="E881" s="415"/>
      <c r="F881" s="415" t="str">
        <f>IF(PPNE2.1!$G881="","",'[3]Formulario PPGR1'!#REF!)</f>
        <v/>
      </c>
      <c r="G881" s="416"/>
      <c r="H881" s="417" t="s">
        <v>1477</v>
      </c>
      <c r="I881" s="441" t="s">
        <v>917</v>
      </c>
      <c r="J881" s="438">
        <v>1</v>
      </c>
      <c r="K881" s="433">
        <v>180</v>
      </c>
      <c r="L881" s="433">
        <v>180</v>
      </c>
      <c r="M881" s="418" t="s">
        <v>1486</v>
      </c>
      <c r="N881" s="427" t="s">
        <v>33</v>
      </c>
    </row>
    <row r="882" spans="2:14" ht="12.75">
      <c r="B882" s="415" t="str">
        <f>IF(PPNE2.1!$G882="","",CONCATENATE(PPNE2.1!$C882,".",PPNE2.1!$D882,".",PPNE2.1!$E882,".",PPNE2.1!$F882))</f>
        <v/>
      </c>
      <c r="C882" s="415" t="str">
        <f>IF(PPNE2.1!$G882="","",'[3]Formulario PPGR1'!#REF!)</f>
        <v/>
      </c>
      <c r="D882" s="415"/>
      <c r="E882" s="415"/>
      <c r="F882" s="415" t="str">
        <f>IF(PPNE2.1!$G882="","",'[3]Formulario PPGR1'!#REF!)</f>
        <v/>
      </c>
      <c r="G882" s="416"/>
      <c r="H882" s="417" t="s">
        <v>1478</v>
      </c>
      <c r="I882" s="441" t="s">
        <v>1485</v>
      </c>
      <c r="J882" s="438">
        <v>1</v>
      </c>
      <c r="K882" s="433">
        <v>12.05</v>
      </c>
      <c r="L882" s="433">
        <v>12.05</v>
      </c>
      <c r="M882" s="418" t="s">
        <v>1486</v>
      </c>
      <c r="N882" s="427" t="s">
        <v>33</v>
      </c>
    </row>
    <row r="883" spans="2:14" ht="12.75">
      <c r="B883" s="415" t="str">
        <f>IF(PPNE2.1!$G883="","",CONCATENATE(PPNE2.1!$C883,".",PPNE2.1!$D883,".",PPNE2.1!$E883,".",PPNE2.1!$F883))</f>
        <v/>
      </c>
      <c r="C883" s="415" t="str">
        <f>IF(PPNE2.1!$G883="","",'[3]Formulario PPGR1'!#REF!)</f>
        <v/>
      </c>
      <c r="D883" s="415"/>
      <c r="E883" s="415"/>
      <c r="F883" s="415" t="str">
        <f>IF(PPNE2.1!$G883="","",'[3]Formulario PPGR1'!#REF!)</f>
        <v/>
      </c>
      <c r="G883" s="416"/>
      <c r="H883" s="417" t="s">
        <v>1479</v>
      </c>
      <c r="I883" s="441" t="s">
        <v>917</v>
      </c>
      <c r="J883" s="438">
        <v>1</v>
      </c>
      <c r="K883" s="433">
        <v>0</v>
      </c>
      <c r="L883" s="433">
        <v>0</v>
      </c>
      <c r="M883" s="418"/>
      <c r="N883" s="427"/>
    </row>
    <row r="884" spans="2:14" ht="12.75">
      <c r="B884" s="415" t="str">
        <f>IF(PPNE2.1!$G884="","",CONCATENATE(PPNE2.1!$C884,".",PPNE2.1!$D884,".",PPNE2.1!$E884,".",PPNE2.1!$F884))</f>
        <v/>
      </c>
      <c r="C884" s="415" t="str">
        <f>IF(PPNE2.1!$G884="","",'[3]Formulario PPGR1'!#REF!)</f>
        <v/>
      </c>
      <c r="D884" s="415"/>
      <c r="E884" s="415"/>
      <c r="F884" s="415" t="str">
        <f>IF(PPNE2.1!$G884="","",'[3]Formulario PPGR1'!#REF!)</f>
        <v/>
      </c>
      <c r="G884" s="416"/>
      <c r="H884" s="417" t="s">
        <v>1480</v>
      </c>
      <c r="I884" s="441" t="s">
        <v>917</v>
      </c>
      <c r="J884" s="438">
        <v>1</v>
      </c>
      <c r="K884" s="433">
        <v>4500</v>
      </c>
      <c r="L884" s="433">
        <v>4500</v>
      </c>
      <c r="M884" s="418" t="s">
        <v>1487</v>
      </c>
      <c r="N884" s="427" t="s">
        <v>282</v>
      </c>
    </row>
    <row r="885" spans="2:14" ht="12.75">
      <c r="B885" s="415" t="str">
        <f>IF(PPNE2.1!$G885="","",CONCATENATE(PPNE2.1!$C885,".",PPNE2.1!$D885,".",PPNE2.1!$E885,".",PPNE2.1!$F885))</f>
        <v/>
      </c>
      <c r="C885" s="415" t="str">
        <f>IF(PPNE2.1!$G885="","",'[3]Formulario PPGR1'!#REF!)</f>
        <v/>
      </c>
      <c r="D885" s="415"/>
      <c r="E885" s="415"/>
      <c r="F885" s="415" t="str">
        <f>IF(PPNE2.1!$G885="","",'[3]Formulario PPGR1'!#REF!)</f>
        <v/>
      </c>
      <c r="G885" s="416"/>
      <c r="H885" s="417" t="s">
        <v>1481</v>
      </c>
      <c r="I885" s="441" t="s">
        <v>917</v>
      </c>
      <c r="J885" s="438">
        <v>1</v>
      </c>
      <c r="K885" s="433">
        <v>290</v>
      </c>
      <c r="L885" s="433">
        <v>290</v>
      </c>
      <c r="M885" s="418" t="s">
        <v>1486</v>
      </c>
      <c r="N885" s="427" t="s">
        <v>282</v>
      </c>
    </row>
    <row r="886" spans="2:14" ht="12.75">
      <c r="B886" s="415" t="str">
        <f>IF(PPNE2.1!$G886="","",CONCATENATE(PPNE2.1!$C886,".",PPNE2.1!$D886,".",PPNE2.1!$E886,".",PPNE2.1!$F886))</f>
        <v/>
      </c>
      <c r="C886" s="415" t="str">
        <f>IF(PPNE2.1!$G886="","",'[3]Formulario PPGR1'!#REF!)</f>
        <v/>
      </c>
      <c r="D886" s="415"/>
      <c r="E886" s="415"/>
      <c r="F886" s="415" t="str">
        <f>IF(PPNE2.1!$G886="","",'[3]Formulario PPGR1'!#REF!)</f>
        <v/>
      </c>
      <c r="G886" s="416"/>
      <c r="H886" s="417" t="s">
        <v>1482</v>
      </c>
      <c r="I886" s="441" t="s">
        <v>917</v>
      </c>
      <c r="J886" s="438">
        <v>1</v>
      </c>
      <c r="K886" s="433">
        <v>1400</v>
      </c>
      <c r="L886" s="433">
        <v>1400</v>
      </c>
      <c r="M886" s="418" t="s">
        <v>1486</v>
      </c>
      <c r="N886" s="427" t="s">
        <v>282</v>
      </c>
    </row>
    <row r="887" spans="2:14" ht="12.75">
      <c r="B887" s="415" t="str">
        <f>IF(PPNE2.1!$G887="","",CONCATENATE(PPNE2.1!$C887,".",PPNE2.1!$D887,".",PPNE2.1!$E887,".",PPNE2.1!$F887))</f>
        <v/>
      </c>
      <c r="C887" s="415" t="str">
        <f>IF(PPNE2.1!$G887="","",'[3]Formulario PPGR1'!#REF!)</f>
        <v/>
      </c>
      <c r="D887" s="415"/>
      <c r="E887" s="415"/>
      <c r="F887" s="415" t="str">
        <f>IF(PPNE2.1!$G887="","",'[3]Formulario PPGR1'!#REF!)</f>
        <v/>
      </c>
      <c r="G887" s="416"/>
      <c r="H887" s="417" t="s">
        <v>1483</v>
      </c>
      <c r="I887" s="441" t="s">
        <v>917</v>
      </c>
      <c r="J887" s="438">
        <v>5</v>
      </c>
      <c r="K887" s="433">
        <v>130</v>
      </c>
      <c r="L887" s="433">
        <v>650</v>
      </c>
      <c r="M887" s="418" t="s">
        <v>1486</v>
      </c>
      <c r="N887" s="427" t="s">
        <v>282</v>
      </c>
    </row>
    <row r="888" spans="2:14" ht="12.75">
      <c r="B888" s="14" t="e">
        <f>IF(PPNE2.1!$G888="","",CONCATENATE(PPNE2.1!$C888,".",PPNE2.1!$D888,".",PPNE2.1!$E888,".",PPNE2.1!$F888))</f>
        <v>#REF!</v>
      </c>
      <c r="C888" s="14" t="e">
        <f>IF(PPNE2.1!$G888="","",'[3]Formulario PPGR1'!#REF!)</f>
        <v>#REF!</v>
      </c>
      <c r="D888" s="14" t="e">
        <f>IF(PPNE2.1!$G888="","",'[3]Formulario PPGR1'!#REF!)</f>
        <v>#REF!</v>
      </c>
      <c r="E888" s="14" t="e">
        <f>IF(PPNE2.1!$G888="","",'[3]Formulario PPGR1'!#REF!)</f>
        <v>#REF!</v>
      </c>
      <c r="F888" s="14" t="e">
        <f>IF(PPNE2.1!$G888="","",'[3]Formulario PPGR1'!#REF!)</f>
        <v>#REF!</v>
      </c>
      <c r="G888" s="264" t="s">
        <v>1426</v>
      </c>
      <c r="H888" s="265" t="s">
        <v>1474</v>
      </c>
      <c r="I888" s="426" t="s">
        <v>917</v>
      </c>
      <c r="J888" s="437">
        <v>1</v>
      </c>
      <c r="K888" s="432">
        <v>60000</v>
      </c>
      <c r="L888" s="432">
        <v>60000</v>
      </c>
      <c r="M888" s="266" t="s">
        <v>444</v>
      </c>
      <c r="N888" s="426" t="s">
        <v>33</v>
      </c>
    </row>
    <row r="889" spans="2:14" ht="12.75">
      <c r="B889" s="415" t="str">
        <f>IF(PPNE2.1!$G889="","",CONCATENATE(PPNE2.1!$C889,".",PPNE2.1!$D889,".",PPNE2.1!$E889,".",PPNE2.1!$F889))</f>
        <v/>
      </c>
      <c r="C889" s="415" t="str">
        <f>IF(PPNE2.1!$G889="","",'[3]Formulario PPGR1'!#REF!)</f>
        <v/>
      </c>
      <c r="D889" s="415"/>
      <c r="E889" s="415"/>
      <c r="F889" s="415" t="str">
        <f>IF(PPNE2.1!$G889="","",'[3]Formulario PPGR1'!#REF!)</f>
        <v/>
      </c>
      <c r="G889" s="416"/>
      <c r="H889" s="417" t="s">
        <v>1475</v>
      </c>
      <c r="I889" s="441" t="s">
        <v>917</v>
      </c>
      <c r="J889" s="438">
        <v>1</v>
      </c>
      <c r="K889" s="433">
        <v>16000</v>
      </c>
      <c r="L889" s="433">
        <v>16000</v>
      </c>
      <c r="M889" s="418" t="s">
        <v>444</v>
      </c>
      <c r="N889" s="427" t="s">
        <v>33</v>
      </c>
    </row>
    <row r="890" spans="2:14" ht="12.75">
      <c r="B890" s="415" t="str">
        <f>IF(PPNE2.1!$G890="","",CONCATENATE(PPNE2.1!$C890,".",PPNE2.1!$D890,".",PPNE2.1!$E890,".",PPNE2.1!$F890))</f>
        <v/>
      </c>
      <c r="C890" s="415" t="str">
        <f>IF(PPNE2.1!$G890="","",'[3]Formulario PPGR1'!#REF!)</f>
        <v/>
      </c>
      <c r="D890" s="415"/>
      <c r="E890" s="415"/>
      <c r="F890" s="415" t="str">
        <f>IF(PPNE2.1!$G890="","",'[3]Formulario PPGR1'!#REF!)</f>
        <v/>
      </c>
      <c r="G890" s="416"/>
      <c r="H890" s="417" t="s">
        <v>1476</v>
      </c>
      <c r="I890" s="441" t="s">
        <v>1484</v>
      </c>
      <c r="J890" s="438">
        <v>1</v>
      </c>
      <c r="K890" s="433">
        <v>200</v>
      </c>
      <c r="L890" s="433">
        <v>200</v>
      </c>
      <c r="M890" s="418" t="s">
        <v>1486</v>
      </c>
      <c r="N890" s="427" t="s">
        <v>282</v>
      </c>
    </row>
    <row r="891" spans="2:14" ht="12.75">
      <c r="B891" s="415" t="str">
        <f>IF(PPNE2.1!$G891="","",CONCATENATE(PPNE2.1!$C891,".",PPNE2.1!$D891,".",PPNE2.1!$E891,".",PPNE2.1!$F891))</f>
        <v/>
      </c>
      <c r="C891" s="415" t="str">
        <f>IF(PPNE2.1!$G891="","",'[3]Formulario PPGR1'!#REF!)</f>
        <v/>
      </c>
      <c r="D891" s="415"/>
      <c r="E891" s="415"/>
      <c r="F891" s="415" t="str">
        <f>IF(PPNE2.1!$G891="","",'[3]Formulario PPGR1'!#REF!)</f>
        <v/>
      </c>
      <c r="G891" s="416"/>
      <c r="H891" s="417" t="s">
        <v>1477</v>
      </c>
      <c r="I891" s="441" t="s">
        <v>917</v>
      </c>
      <c r="J891" s="438">
        <v>1</v>
      </c>
      <c r="K891" s="433">
        <v>180</v>
      </c>
      <c r="L891" s="433">
        <v>180</v>
      </c>
      <c r="M891" s="418" t="s">
        <v>1486</v>
      </c>
      <c r="N891" s="427" t="s">
        <v>33</v>
      </c>
    </row>
    <row r="892" spans="2:14" ht="12.75">
      <c r="B892" s="415" t="str">
        <f>IF(PPNE2.1!$G892="","",CONCATENATE(PPNE2.1!$C892,".",PPNE2.1!$D892,".",PPNE2.1!$E892,".",PPNE2.1!$F892))</f>
        <v/>
      </c>
      <c r="C892" s="415" t="str">
        <f>IF(PPNE2.1!$G892="","",'[3]Formulario PPGR1'!#REF!)</f>
        <v/>
      </c>
      <c r="D892" s="415"/>
      <c r="E892" s="415"/>
      <c r="F892" s="415" t="str">
        <f>IF(PPNE2.1!$G892="","",'[3]Formulario PPGR1'!#REF!)</f>
        <v/>
      </c>
      <c r="G892" s="416"/>
      <c r="H892" s="417" t="s">
        <v>1478</v>
      </c>
      <c r="I892" s="441" t="s">
        <v>1485</v>
      </c>
      <c r="J892" s="438">
        <v>1</v>
      </c>
      <c r="K892" s="433">
        <v>12.05</v>
      </c>
      <c r="L892" s="433">
        <v>12.05</v>
      </c>
      <c r="M892" s="418" t="s">
        <v>1486</v>
      </c>
      <c r="N892" s="427" t="s">
        <v>33</v>
      </c>
    </row>
    <row r="893" spans="2:14" ht="12.75">
      <c r="B893" s="415" t="str">
        <f>IF(PPNE2.1!$G893="","",CONCATENATE(PPNE2.1!$C893,".",PPNE2.1!$D893,".",PPNE2.1!$E893,".",PPNE2.1!$F893))</f>
        <v/>
      </c>
      <c r="C893" s="415" t="str">
        <f>IF(PPNE2.1!$G893="","",'[3]Formulario PPGR1'!#REF!)</f>
        <v/>
      </c>
      <c r="D893" s="415"/>
      <c r="E893" s="415"/>
      <c r="F893" s="415" t="str">
        <f>IF(PPNE2.1!$G893="","",'[3]Formulario PPGR1'!#REF!)</f>
        <v/>
      </c>
      <c r="G893" s="416"/>
      <c r="H893" s="417" t="s">
        <v>1479</v>
      </c>
      <c r="I893" s="441" t="s">
        <v>917</v>
      </c>
      <c r="J893" s="438">
        <v>1</v>
      </c>
      <c r="K893" s="433">
        <v>0</v>
      </c>
      <c r="L893" s="433">
        <v>0</v>
      </c>
      <c r="M893" s="418"/>
      <c r="N893" s="427"/>
    </row>
    <row r="894" spans="2:14" ht="12.75">
      <c r="B894" s="415" t="str">
        <f>IF(PPNE2.1!$G894="","",CONCATENATE(PPNE2.1!$C894,".",PPNE2.1!$D894,".",PPNE2.1!$E894,".",PPNE2.1!$F894))</f>
        <v/>
      </c>
      <c r="C894" s="415" t="str">
        <f>IF(PPNE2.1!$G894="","",'[3]Formulario PPGR1'!#REF!)</f>
        <v/>
      </c>
      <c r="D894" s="415"/>
      <c r="E894" s="415"/>
      <c r="F894" s="415" t="str">
        <f>IF(PPNE2.1!$G894="","",'[3]Formulario PPGR1'!#REF!)</f>
        <v/>
      </c>
      <c r="G894" s="416"/>
      <c r="H894" s="417" t="s">
        <v>1480</v>
      </c>
      <c r="I894" s="441" t="s">
        <v>917</v>
      </c>
      <c r="J894" s="438">
        <v>1</v>
      </c>
      <c r="K894" s="433">
        <v>4500</v>
      </c>
      <c r="L894" s="433">
        <v>4500</v>
      </c>
      <c r="M894" s="418" t="s">
        <v>1487</v>
      </c>
      <c r="N894" s="427" t="s">
        <v>282</v>
      </c>
    </row>
    <row r="895" spans="2:14" ht="12.75">
      <c r="B895" s="415" t="str">
        <f>IF(PPNE2.1!$G895="","",CONCATENATE(PPNE2.1!$C895,".",PPNE2.1!$D895,".",PPNE2.1!$E895,".",PPNE2.1!$F895))</f>
        <v/>
      </c>
      <c r="C895" s="415" t="str">
        <f>IF(PPNE2.1!$G895="","",'[3]Formulario PPGR1'!#REF!)</f>
        <v/>
      </c>
      <c r="D895" s="415"/>
      <c r="E895" s="415"/>
      <c r="F895" s="415" t="str">
        <f>IF(PPNE2.1!$G895="","",'[3]Formulario PPGR1'!#REF!)</f>
        <v/>
      </c>
      <c r="G895" s="416"/>
      <c r="H895" s="417" t="s">
        <v>1481</v>
      </c>
      <c r="I895" s="441" t="s">
        <v>917</v>
      </c>
      <c r="J895" s="438">
        <v>1</v>
      </c>
      <c r="K895" s="433">
        <v>290</v>
      </c>
      <c r="L895" s="433">
        <v>290</v>
      </c>
      <c r="M895" s="418" t="s">
        <v>1486</v>
      </c>
      <c r="N895" s="427" t="s">
        <v>282</v>
      </c>
    </row>
    <row r="896" spans="2:14" ht="12.75">
      <c r="B896" s="415" t="str">
        <f>IF(PPNE2.1!$G896="","",CONCATENATE(PPNE2.1!$C896,".",PPNE2.1!$D896,".",PPNE2.1!$E896,".",PPNE2.1!$F896))</f>
        <v/>
      </c>
      <c r="C896" s="415" t="str">
        <f>IF(PPNE2.1!$G896="","",'[3]Formulario PPGR1'!#REF!)</f>
        <v/>
      </c>
      <c r="D896" s="415"/>
      <c r="E896" s="415"/>
      <c r="F896" s="415" t="str">
        <f>IF(PPNE2.1!$G896="","",'[3]Formulario PPGR1'!#REF!)</f>
        <v/>
      </c>
      <c r="G896" s="416"/>
      <c r="H896" s="417" t="s">
        <v>1482</v>
      </c>
      <c r="I896" s="441" t="s">
        <v>917</v>
      </c>
      <c r="J896" s="438">
        <v>1</v>
      </c>
      <c r="K896" s="433">
        <v>1400</v>
      </c>
      <c r="L896" s="433">
        <v>1400</v>
      </c>
      <c r="M896" s="418" t="s">
        <v>1486</v>
      </c>
      <c r="N896" s="427" t="s">
        <v>282</v>
      </c>
    </row>
    <row r="897" spans="2:14" ht="12.75">
      <c r="B897" s="415" t="str">
        <f>IF(PPNE2.1!$G897="","",CONCATENATE(PPNE2.1!$C897,".",PPNE2.1!$D897,".",PPNE2.1!$E897,".",PPNE2.1!$F897))</f>
        <v/>
      </c>
      <c r="C897" s="415" t="str">
        <f>IF(PPNE2.1!$G897="","",'[3]Formulario PPGR1'!#REF!)</f>
        <v/>
      </c>
      <c r="D897" s="415"/>
      <c r="E897" s="415"/>
      <c r="F897" s="415" t="str">
        <f>IF(PPNE2.1!$G897="","",'[3]Formulario PPGR1'!#REF!)</f>
        <v/>
      </c>
      <c r="G897" s="416"/>
      <c r="H897" s="417" t="s">
        <v>1483</v>
      </c>
      <c r="I897" s="441" t="s">
        <v>917</v>
      </c>
      <c r="J897" s="438">
        <v>5</v>
      </c>
      <c r="K897" s="433">
        <v>130</v>
      </c>
      <c r="L897" s="433">
        <v>650</v>
      </c>
      <c r="M897" s="418" t="s">
        <v>1486</v>
      </c>
      <c r="N897" s="427" t="s">
        <v>282</v>
      </c>
    </row>
    <row r="898" spans="2:14" ht="12.75">
      <c r="B898" s="14" t="e">
        <f>IF(PPNE2.1!$G898="","",CONCATENATE(PPNE2.1!$C898,".",PPNE2.1!$D898,".",PPNE2.1!$E898,".",PPNE2.1!$F898))</f>
        <v>#REF!</v>
      </c>
      <c r="C898" s="14" t="e">
        <f>IF(PPNE2.1!$G898="","",'[3]Formulario PPGR1'!#REF!)</f>
        <v>#REF!</v>
      </c>
      <c r="D898" s="14" t="e">
        <f>IF(PPNE2.1!$G898="","",'[3]Formulario PPGR1'!#REF!)</f>
        <v>#REF!</v>
      </c>
      <c r="E898" s="14" t="e">
        <f>IF(PPNE2.1!$G898="","",'[3]Formulario PPGR1'!#REF!)</f>
        <v>#REF!</v>
      </c>
      <c r="F898" s="14" t="e">
        <f>IF(PPNE2.1!$G898="","",'[3]Formulario PPGR1'!#REF!)</f>
        <v>#REF!</v>
      </c>
      <c r="G898" s="264" t="s">
        <v>1427</v>
      </c>
      <c r="H898" s="265" t="s">
        <v>1474</v>
      </c>
      <c r="I898" s="426" t="s">
        <v>917</v>
      </c>
      <c r="J898" s="437">
        <v>1</v>
      </c>
      <c r="K898" s="432">
        <v>60000</v>
      </c>
      <c r="L898" s="432">
        <v>60000</v>
      </c>
      <c r="M898" s="266" t="s">
        <v>444</v>
      </c>
      <c r="N898" s="426" t="s">
        <v>33</v>
      </c>
    </row>
    <row r="899" spans="2:14" ht="12.75">
      <c r="B899" s="415" t="str">
        <f>IF(PPNE2.1!$G899="","",CONCATENATE(PPNE2.1!$C899,".",PPNE2.1!$D899,".",PPNE2.1!$E899,".",PPNE2.1!$F899))</f>
        <v/>
      </c>
      <c r="C899" s="415" t="str">
        <f>IF(PPNE2.1!$G899="","",'[3]Formulario PPGR1'!#REF!)</f>
        <v/>
      </c>
      <c r="D899" s="415"/>
      <c r="E899" s="415"/>
      <c r="F899" s="415" t="str">
        <f>IF(PPNE2.1!$G899="","",'[3]Formulario PPGR1'!#REF!)</f>
        <v/>
      </c>
      <c r="G899" s="416"/>
      <c r="H899" s="417" t="s">
        <v>1475</v>
      </c>
      <c r="I899" s="441" t="s">
        <v>917</v>
      </c>
      <c r="J899" s="438">
        <v>1</v>
      </c>
      <c r="K899" s="433">
        <v>16000</v>
      </c>
      <c r="L899" s="433">
        <v>16000</v>
      </c>
      <c r="M899" s="418" t="s">
        <v>444</v>
      </c>
      <c r="N899" s="427" t="s">
        <v>33</v>
      </c>
    </row>
    <row r="900" spans="2:14" ht="12.75">
      <c r="B900" s="415" t="str">
        <f>IF(PPNE2.1!$G900="","",CONCATENATE(PPNE2.1!$C900,".",PPNE2.1!$D900,".",PPNE2.1!$E900,".",PPNE2.1!$F900))</f>
        <v/>
      </c>
      <c r="C900" s="415" t="str">
        <f>IF(PPNE2.1!$G900="","",'[3]Formulario PPGR1'!#REF!)</f>
        <v/>
      </c>
      <c r="D900" s="415"/>
      <c r="E900" s="415"/>
      <c r="F900" s="415" t="str">
        <f>IF(PPNE2.1!$G900="","",'[3]Formulario PPGR1'!#REF!)</f>
        <v/>
      </c>
      <c r="G900" s="416"/>
      <c r="H900" s="417" t="s">
        <v>1476</v>
      </c>
      <c r="I900" s="441" t="s">
        <v>1484</v>
      </c>
      <c r="J900" s="438">
        <v>1</v>
      </c>
      <c r="K900" s="433">
        <v>200</v>
      </c>
      <c r="L900" s="433">
        <v>200</v>
      </c>
      <c r="M900" s="418" t="s">
        <v>1486</v>
      </c>
      <c r="N900" s="427" t="s">
        <v>282</v>
      </c>
    </row>
    <row r="901" spans="2:14" ht="12.75">
      <c r="B901" s="415" t="str">
        <f>IF(PPNE2.1!$G901="","",CONCATENATE(PPNE2.1!$C901,".",PPNE2.1!$D901,".",PPNE2.1!$E901,".",PPNE2.1!$F901))</f>
        <v/>
      </c>
      <c r="C901" s="415" t="str">
        <f>IF(PPNE2.1!$G901="","",'[3]Formulario PPGR1'!#REF!)</f>
        <v/>
      </c>
      <c r="D901" s="415"/>
      <c r="E901" s="415"/>
      <c r="F901" s="415" t="str">
        <f>IF(PPNE2.1!$G901="","",'[3]Formulario PPGR1'!#REF!)</f>
        <v/>
      </c>
      <c r="G901" s="416"/>
      <c r="H901" s="417" t="s">
        <v>1477</v>
      </c>
      <c r="I901" s="441" t="s">
        <v>917</v>
      </c>
      <c r="J901" s="438">
        <v>1</v>
      </c>
      <c r="K901" s="433">
        <v>180</v>
      </c>
      <c r="L901" s="433">
        <v>180</v>
      </c>
      <c r="M901" s="418" t="s">
        <v>1486</v>
      </c>
      <c r="N901" s="427" t="s">
        <v>33</v>
      </c>
    </row>
    <row r="902" spans="2:14" ht="12.75">
      <c r="B902" s="415" t="str">
        <f>IF(PPNE2.1!$G902="","",CONCATENATE(PPNE2.1!$C902,".",PPNE2.1!$D902,".",PPNE2.1!$E902,".",PPNE2.1!$F902))</f>
        <v/>
      </c>
      <c r="C902" s="415" t="str">
        <f>IF(PPNE2.1!$G902="","",'[3]Formulario PPGR1'!#REF!)</f>
        <v/>
      </c>
      <c r="D902" s="415"/>
      <c r="E902" s="415"/>
      <c r="F902" s="415" t="str">
        <f>IF(PPNE2.1!$G902="","",'[3]Formulario PPGR1'!#REF!)</f>
        <v/>
      </c>
      <c r="G902" s="416"/>
      <c r="H902" s="417" t="s">
        <v>1478</v>
      </c>
      <c r="I902" s="441" t="s">
        <v>1485</v>
      </c>
      <c r="J902" s="438">
        <v>1</v>
      </c>
      <c r="K902" s="433">
        <v>12.05</v>
      </c>
      <c r="L902" s="433">
        <v>12.05</v>
      </c>
      <c r="M902" s="418" t="s">
        <v>1486</v>
      </c>
      <c r="N902" s="427" t="s">
        <v>33</v>
      </c>
    </row>
    <row r="903" spans="2:14" ht="12.75">
      <c r="B903" s="415" t="str">
        <f>IF(PPNE2.1!$G903="","",CONCATENATE(PPNE2.1!$C903,".",PPNE2.1!$D903,".",PPNE2.1!$E903,".",PPNE2.1!$F903))</f>
        <v/>
      </c>
      <c r="C903" s="415" t="str">
        <f>IF(PPNE2.1!$G903="","",'[3]Formulario PPGR1'!#REF!)</f>
        <v/>
      </c>
      <c r="D903" s="415"/>
      <c r="E903" s="415"/>
      <c r="F903" s="415" t="str">
        <f>IF(PPNE2.1!$G903="","",'[3]Formulario PPGR1'!#REF!)</f>
        <v/>
      </c>
      <c r="G903" s="416"/>
      <c r="H903" s="417" t="s">
        <v>1479</v>
      </c>
      <c r="I903" s="441" t="s">
        <v>917</v>
      </c>
      <c r="J903" s="438">
        <v>1</v>
      </c>
      <c r="K903" s="433">
        <v>0</v>
      </c>
      <c r="L903" s="433">
        <v>0</v>
      </c>
      <c r="M903" s="418"/>
      <c r="N903" s="427"/>
    </row>
    <row r="904" spans="2:14" ht="12.75">
      <c r="B904" s="415" t="str">
        <f>IF(PPNE2.1!$G904="","",CONCATENATE(PPNE2.1!$C904,".",PPNE2.1!$D904,".",PPNE2.1!$E904,".",PPNE2.1!$F904))</f>
        <v/>
      </c>
      <c r="C904" s="415" t="str">
        <f>IF(PPNE2.1!$G904="","",'[3]Formulario PPGR1'!#REF!)</f>
        <v/>
      </c>
      <c r="D904" s="415"/>
      <c r="E904" s="415"/>
      <c r="F904" s="415" t="str">
        <f>IF(PPNE2.1!$G904="","",'[3]Formulario PPGR1'!#REF!)</f>
        <v/>
      </c>
      <c r="G904" s="416"/>
      <c r="H904" s="417" t="s">
        <v>1480</v>
      </c>
      <c r="I904" s="441" t="s">
        <v>917</v>
      </c>
      <c r="J904" s="438">
        <v>1</v>
      </c>
      <c r="K904" s="433">
        <v>4500</v>
      </c>
      <c r="L904" s="433">
        <v>4500</v>
      </c>
      <c r="M904" s="418" t="s">
        <v>1487</v>
      </c>
      <c r="N904" s="427" t="s">
        <v>282</v>
      </c>
    </row>
    <row r="905" spans="2:14" ht="12.75">
      <c r="B905" s="415" t="str">
        <f>IF(PPNE2.1!$G905="","",CONCATENATE(PPNE2.1!$C905,".",PPNE2.1!$D905,".",PPNE2.1!$E905,".",PPNE2.1!$F905))</f>
        <v/>
      </c>
      <c r="C905" s="415" t="str">
        <f>IF(PPNE2.1!$G905="","",'[3]Formulario PPGR1'!#REF!)</f>
        <v/>
      </c>
      <c r="D905" s="415"/>
      <c r="E905" s="415"/>
      <c r="F905" s="415" t="str">
        <f>IF(PPNE2.1!$G905="","",'[3]Formulario PPGR1'!#REF!)</f>
        <v/>
      </c>
      <c r="G905" s="416"/>
      <c r="H905" s="417" t="s">
        <v>1481</v>
      </c>
      <c r="I905" s="441" t="s">
        <v>917</v>
      </c>
      <c r="J905" s="438">
        <v>1</v>
      </c>
      <c r="K905" s="433">
        <v>290</v>
      </c>
      <c r="L905" s="433">
        <v>290</v>
      </c>
      <c r="M905" s="418" t="s">
        <v>1486</v>
      </c>
      <c r="N905" s="427" t="s">
        <v>282</v>
      </c>
    </row>
    <row r="906" spans="2:14" ht="12.75">
      <c r="B906" s="415" t="str">
        <f>IF(PPNE2.1!$G906="","",CONCATENATE(PPNE2.1!$C906,".",PPNE2.1!$D906,".",PPNE2.1!$E906,".",PPNE2.1!$F906))</f>
        <v/>
      </c>
      <c r="C906" s="415" t="str">
        <f>IF(PPNE2.1!$G906="","",'[3]Formulario PPGR1'!#REF!)</f>
        <v/>
      </c>
      <c r="D906" s="415"/>
      <c r="E906" s="415"/>
      <c r="F906" s="415" t="str">
        <f>IF(PPNE2.1!$G906="","",'[3]Formulario PPGR1'!#REF!)</f>
        <v/>
      </c>
      <c r="G906" s="416"/>
      <c r="H906" s="417" t="s">
        <v>1482</v>
      </c>
      <c r="I906" s="441" t="s">
        <v>917</v>
      </c>
      <c r="J906" s="438">
        <v>1</v>
      </c>
      <c r="K906" s="433">
        <v>1400</v>
      </c>
      <c r="L906" s="433">
        <v>1400</v>
      </c>
      <c r="M906" s="418" t="s">
        <v>1486</v>
      </c>
      <c r="N906" s="427" t="s">
        <v>282</v>
      </c>
    </row>
    <row r="907" spans="2:14" ht="12.75">
      <c r="B907" s="415" t="str">
        <f>IF(PPNE2.1!$G907="","",CONCATENATE(PPNE2.1!$C907,".",PPNE2.1!$D907,".",PPNE2.1!$E907,".",PPNE2.1!$F907))</f>
        <v/>
      </c>
      <c r="C907" s="415" t="str">
        <f>IF(PPNE2.1!$G907="","",'[3]Formulario PPGR1'!#REF!)</f>
        <v/>
      </c>
      <c r="D907" s="415"/>
      <c r="E907" s="415"/>
      <c r="F907" s="415" t="str">
        <f>IF(PPNE2.1!$G907="","",'[3]Formulario PPGR1'!#REF!)</f>
        <v/>
      </c>
      <c r="G907" s="416"/>
      <c r="H907" s="417" t="s">
        <v>1483</v>
      </c>
      <c r="I907" s="441" t="s">
        <v>917</v>
      </c>
      <c r="J907" s="438">
        <v>5</v>
      </c>
      <c r="K907" s="433">
        <v>130</v>
      </c>
      <c r="L907" s="433">
        <v>650</v>
      </c>
      <c r="M907" s="418" t="s">
        <v>1486</v>
      </c>
      <c r="N907" s="427" t="s">
        <v>282</v>
      </c>
    </row>
    <row r="908" spans="2:14" ht="12.75">
      <c r="B908" s="14" t="e">
        <f>IF(PPNE2.1!$G908="","",CONCATENATE(PPNE2.1!$C908,".",PPNE2.1!$D908,".",PPNE2.1!$E908,".",PPNE2.1!$F908))</f>
        <v>#REF!</v>
      </c>
      <c r="C908" s="14" t="e">
        <f>IF(PPNE2.1!$G908="","",'[3]Formulario PPGR1'!#REF!)</f>
        <v>#REF!</v>
      </c>
      <c r="D908" s="14" t="e">
        <f>IF(PPNE2.1!$G908="","",'[3]Formulario PPGR1'!#REF!)</f>
        <v>#REF!</v>
      </c>
      <c r="E908" s="14" t="e">
        <f>IF(PPNE2.1!$G908="","",'[3]Formulario PPGR1'!#REF!)</f>
        <v>#REF!</v>
      </c>
      <c r="F908" s="14" t="e">
        <f>IF(PPNE2.1!$G908="","",'[3]Formulario PPGR1'!#REF!)</f>
        <v>#REF!</v>
      </c>
      <c r="G908" s="264" t="s">
        <v>1428</v>
      </c>
      <c r="H908" s="265" t="s">
        <v>1474</v>
      </c>
      <c r="I908" s="426" t="s">
        <v>917</v>
      </c>
      <c r="J908" s="437">
        <v>1</v>
      </c>
      <c r="K908" s="432">
        <v>60000</v>
      </c>
      <c r="L908" s="432">
        <v>60000</v>
      </c>
      <c r="M908" s="266" t="s">
        <v>444</v>
      </c>
      <c r="N908" s="426" t="s">
        <v>33</v>
      </c>
    </row>
    <row r="909" spans="2:14" ht="12.75">
      <c r="B909" s="415" t="str">
        <f>IF(PPNE2.1!$G909="","",CONCATENATE(PPNE2.1!$C909,".",PPNE2.1!$D909,".",PPNE2.1!$E909,".",PPNE2.1!$F909))</f>
        <v/>
      </c>
      <c r="C909" s="415" t="str">
        <f>IF(PPNE2.1!$G909="","",'[3]Formulario PPGR1'!#REF!)</f>
        <v/>
      </c>
      <c r="D909" s="415"/>
      <c r="E909" s="415"/>
      <c r="F909" s="415" t="str">
        <f>IF(PPNE2.1!$G909="","",'[3]Formulario PPGR1'!#REF!)</f>
        <v/>
      </c>
      <c r="G909" s="416"/>
      <c r="H909" s="417" t="s">
        <v>1475</v>
      </c>
      <c r="I909" s="441" t="s">
        <v>917</v>
      </c>
      <c r="J909" s="438">
        <v>1</v>
      </c>
      <c r="K909" s="433">
        <v>16000</v>
      </c>
      <c r="L909" s="433">
        <v>16000</v>
      </c>
      <c r="M909" s="418" t="s">
        <v>444</v>
      </c>
      <c r="N909" s="427" t="s">
        <v>33</v>
      </c>
    </row>
    <row r="910" spans="2:14" ht="12.75">
      <c r="B910" s="415" t="str">
        <f>IF(PPNE2.1!$G910="","",CONCATENATE(PPNE2.1!$C910,".",PPNE2.1!$D910,".",PPNE2.1!$E910,".",PPNE2.1!$F910))</f>
        <v/>
      </c>
      <c r="C910" s="415" t="str">
        <f>IF(PPNE2.1!$G910="","",'[3]Formulario PPGR1'!#REF!)</f>
        <v/>
      </c>
      <c r="D910" s="415"/>
      <c r="E910" s="415"/>
      <c r="F910" s="415" t="str">
        <f>IF(PPNE2.1!$G910="","",'[3]Formulario PPGR1'!#REF!)</f>
        <v/>
      </c>
      <c r="G910" s="416"/>
      <c r="H910" s="417" t="s">
        <v>1476</v>
      </c>
      <c r="I910" s="441" t="s">
        <v>1484</v>
      </c>
      <c r="J910" s="438">
        <v>1</v>
      </c>
      <c r="K910" s="433">
        <v>200</v>
      </c>
      <c r="L910" s="433">
        <v>200</v>
      </c>
      <c r="M910" s="418" t="s">
        <v>1486</v>
      </c>
      <c r="N910" s="427" t="s">
        <v>282</v>
      </c>
    </row>
    <row r="911" spans="2:14" ht="12.75">
      <c r="B911" s="415" t="str">
        <f>IF(PPNE2.1!$G911="","",CONCATENATE(PPNE2.1!$C911,".",PPNE2.1!$D911,".",PPNE2.1!$E911,".",PPNE2.1!$F911))</f>
        <v/>
      </c>
      <c r="C911" s="415" t="str">
        <f>IF(PPNE2.1!$G911="","",'[3]Formulario PPGR1'!#REF!)</f>
        <v/>
      </c>
      <c r="D911" s="415"/>
      <c r="E911" s="415"/>
      <c r="F911" s="415" t="str">
        <f>IF(PPNE2.1!$G911="","",'[3]Formulario PPGR1'!#REF!)</f>
        <v/>
      </c>
      <c r="G911" s="416"/>
      <c r="H911" s="417" t="s">
        <v>1477</v>
      </c>
      <c r="I911" s="441" t="s">
        <v>917</v>
      </c>
      <c r="J911" s="438">
        <v>1</v>
      </c>
      <c r="K911" s="433">
        <v>180</v>
      </c>
      <c r="L911" s="433">
        <v>180</v>
      </c>
      <c r="M911" s="418" t="s">
        <v>1486</v>
      </c>
      <c r="N911" s="427" t="s">
        <v>33</v>
      </c>
    </row>
    <row r="912" spans="2:14" ht="12.75">
      <c r="B912" s="415" t="str">
        <f>IF(PPNE2.1!$G912="","",CONCATENATE(PPNE2.1!$C912,".",PPNE2.1!$D912,".",PPNE2.1!$E912,".",PPNE2.1!$F912))</f>
        <v/>
      </c>
      <c r="C912" s="415" t="str">
        <f>IF(PPNE2.1!$G912="","",'[3]Formulario PPGR1'!#REF!)</f>
        <v/>
      </c>
      <c r="D912" s="415"/>
      <c r="E912" s="415"/>
      <c r="F912" s="415" t="str">
        <f>IF(PPNE2.1!$G912="","",'[3]Formulario PPGR1'!#REF!)</f>
        <v/>
      </c>
      <c r="G912" s="416"/>
      <c r="H912" s="417" t="s">
        <v>1478</v>
      </c>
      <c r="I912" s="441" t="s">
        <v>1485</v>
      </c>
      <c r="J912" s="438">
        <v>1</v>
      </c>
      <c r="K912" s="433">
        <v>12.05</v>
      </c>
      <c r="L912" s="433">
        <v>12.05</v>
      </c>
      <c r="M912" s="418" t="s">
        <v>1486</v>
      </c>
      <c r="N912" s="427" t="s">
        <v>33</v>
      </c>
    </row>
    <row r="913" spans="2:14" ht="12.75">
      <c r="B913" s="415" t="str">
        <f>IF(PPNE2.1!$G913="","",CONCATENATE(PPNE2.1!$C913,".",PPNE2.1!$D913,".",PPNE2.1!$E913,".",PPNE2.1!$F913))</f>
        <v/>
      </c>
      <c r="C913" s="415" t="str">
        <f>IF(PPNE2.1!$G913="","",'[3]Formulario PPGR1'!#REF!)</f>
        <v/>
      </c>
      <c r="D913" s="415"/>
      <c r="E913" s="415"/>
      <c r="F913" s="415" t="str">
        <f>IF(PPNE2.1!$G913="","",'[3]Formulario PPGR1'!#REF!)</f>
        <v/>
      </c>
      <c r="G913" s="416"/>
      <c r="H913" s="417" t="s">
        <v>1479</v>
      </c>
      <c r="I913" s="441" t="s">
        <v>917</v>
      </c>
      <c r="J913" s="438">
        <v>1</v>
      </c>
      <c r="K913" s="433">
        <v>0</v>
      </c>
      <c r="L913" s="433">
        <v>0</v>
      </c>
      <c r="M913" s="418"/>
      <c r="N913" s="427"/>
    </row>
    <row r="914" spans="2:14" ht="12.75">
      <c r="B914" s="415" t="str">
        <f>IF(PPNE2.1!$G914="","",CONCATENATE(PPNE2.1!$C914,".",PPNE2.1!$D914,".",PPNE2.1!$E914,".",PPNE2.1!$F914))</f>
        <v/>
      </c>
      <c r="C914" s="415" t="str">
        <f>IF(PPNE2.1!$G914="","",'[3]Formulario PPGR1'!#REF!)</f>
        <v/>
      </c>
      <c r="D914" s="415"/>
      <c r="E914" s="415"/>
      <c r="F914" s="415" t="str">
        <f>IF(PPNE2.1!$G914="","",'[3]Formulario PPGR1'!#REF!)</f>
        <v/>
      </c>
      <c r="G914" s="416"/>
      <c r="H914" s="417" t="s">
        <v>1480</v>
      </c>
      <c r="I914" s="441" t="s">
        <v>917</v>
      </c>
      <c r="J914" s="438">
        <v>1</v>
      </c>
      <c r="K914" s="433">
        <v>4500</v>
      </c>
      <c r="L914" s="433">
        <v>4500</v>
      </c>
      <c r="M914" s="418" t="s">
        <v>1487</v>
      </c>
      <c r="N914" s="427" t="s">
        <v>282</v>
      </c>
    </row>
    <row r="915" spans="2:14" ht="12.75">
      <c r="B915" s="415" t="str">
        <f>IF(PPNE2.1!$G915="","",CONCATENATE(PPNE2.1!$C915,".",PPNE2.1!$D915,".",PPNE2.1!$E915,".",PPNE2.1!$F915))</f>
        <v/>
      </c>
      <c r="C915" s="415" t="str">
        <f>IF(PPNE2.1!$G915="","",'[3]Formulario PPGR1'!#REF!)</f>
        <v/>
      </c>
      <c r="D915" s="415"/>
      <c r="E915" s="415"/>
      <c r="F915" s="415" t="str">
        <f>IF(PPNE2.1!$G915="","",'[3]Formulario PPGR1'!#REF!)</f>
        <v/>
      </c>
      <c r="G915" s="416"/>
      <c r="H915" s="417" t="s">
        <v>1481</v>
      </c>
      <c r="I915" s="441" t="s">
        <v>917</v>
      </c>
      <c r="J915" s="438">
        <v>1</v>
      </c>
      <c r="K915" s="433">
        <v>290</v>
      </c>
      <c r="L915" s="433">
        <v>290</v>
      </c>
      <c r="M915" s="418" t="s">
        <v>1486</v>
      </c>
      <c r="N915" s="427" t="s">
        <v>282</v>
      </c>
    </row>
    <row r="916" spans="2:14" ht="12.75">
      <c r="B916" s="415" t="str">
        <f>IF(PPNE2.1!$G916="","",CONCATENATE(PPNE2.1!$C916,".",PPNE2.1!$D916,".",PPNE2.1!$E916,".",PPNE2.1!$F916))</f>
        <v/>
      </c>
      <c r="C916" s="415" t="str">
        <f>IF(PPNE2.1!$G916="","",'[3]Formulario PPGR1'!#REF!)</f>
        <v/>
      </c>
      <c r="D916" s="415"/>
      <c r="E916" s="415"/>
      <c r="F916" s="415" t="str">
        <f>IF(PPNE2.1!$G916="","",'[3]Formulario PPGR1'!#REF!)</f>
        <v/>
      </c>
      <c r="G916" s="416"/>
      <c r="H916" s="417" t="s">
        <v>1482</v>
      </c>
      <c r="I916" s="441" t="s">
        <v>917</v>
      </c>
      <c r="J916" s="438">
        <v>1</v>
      </c>
      <c r="K916" s="433">
        <v>1400</v>
      </c>
      <c r="L916" s="433">
        <v>1400</v>
      </c>
      <c r="M916" s="418" t="s">
        <v>1486</v>
      </c>
      <c r="N916" s="427" t="s">
        <v>282</v>
      </c>
    </row>
    <row r="917" spans="2:14" ht="12.75">
      <c r="B917" s="415" t="str">
        <f>IF(PPNE2.1!$G917="","",CONCATENATE(PPNE2.1!$C917,".",PPNE2.1!$D917,".",PPNE2.1!$E917,".",PPNE2.1!$F917))</f>
        <v/>
      </c>
      <c r="C917" s="415" t="str">
        <f>IF(PPNE2.1!$G917="","",'[3]Formulario PPGR1'!#REF!)</f>
        <v/>
      </c>
      <c r="D917" s="415"/>
      <c r="E917" s="415"/>
      <c r="F917" s="415" t="str">
        <f>IF(PPNE2.1!$G917="","",'[3]Formulario PPGR1'!#REF!)</f>
        <v/>
      </c>
      <c r="G917" s="416"/>
      <c r="H917" s="417" t="s">
        <v>1483</v>
      </c>
      <c r="I917" s="441" t="s">
        <v>917</v>
      </c>
      <c r="J917" s="438">
        <v>5</v>
      </c>
      <c r="K917" s="433">
        <v>130</v>
      </c>
      <c r="L917" s="433">
        <v>650</v>
      </c>
      <c r="M917" s="418" t="s">
        <v>1486</v>
      </c>
      <c r="N917" s="427" t="s">
        <v>282</v>
      </c>
    </row>
    <row r="918" spans="2:14" ht="12.75">
      <c r="B918" s="14" t="e">
        <f>IF(PPNE2.1!$G918="","",CONCATENATE(PPNE2.1!$C918,".",PPNE2.1!$D918,".",PPNE2.1!$E918,".",PPNE2.1!$F918))</f>
        <v>#REF!</v>
      </c>
      <c r="C918" s="14" t="e">
        <f>IF(PPNE2.1!$G918="","",'[3]Formulario PPGR1'!#REF!)</f>
        <v>#REF!</v>
      </c>
      <c r="D918" s="14" t="e">
        <f>IF(PPNE2.1!$G918="","",'[3]Formulario PPGR1'!#REF!)</f>
        <v>#REF!</v>
      </c>
      <c r="E918" s="14" t="e">
        <f>IF(PPNE2.1!$G918="","",'[3]Formulario PPGR1'!#REF!)</f>
        <v>#REF!</v>
      </c>
      <c r="F918" s="14" t="e">
        <f>IF(PPNE2.1!$G918="","",'[3]Formulario PPGR1'!#REF!)</f>
        <v>#REF!</v>
      </c>
      <c r="G918" s="264" t="s">
        <v>1430</v>
      </c>
      <c r="H918" s="265" t="s">
        <v>1474</v>
      </c>
      <c r="I918" s="426" t="s">
        <v>917</v>
      </c>
      <c r="J918" s="437">
        <v>1</v>
      </c>
      <c r="K918" s="432">
        <v>60000</v>
      </c>
      <c r="L918" s="432">
        <v>60000</v>
      </c>
      <c r="M918" s="266" t="s">
        <v>444</v>
      </c>
      <c r="N918" s="426" t="s">
        <v>33</v>
      </c>
    </row>
    <row r="919" spans="2:14" ht="12.75">
      <c r="B919" s="415" t="str">
        <f>IF(PPNE2.1!$G919="","",CONCATENATE(PPNE2.1!$C919,".",PPNE2.1!$D919,".",PPNE2.1!$E919,".",PPNE2.1!$F919))</f>
        <v/>
      </c>
      <c r="C919" s="415" t="str">
        <f>IF(PPNE2.1!$G919="","",'[3]Formulario PPGR1'!#REF!)</f>
        <v/>
      </c>
      <c r="D919" s="415"/>
      <c r="E919" s="415"/>
      <c r="F919" s="415" t="str">
        <f>IF(PPNE2.1!$G919="","",'[3]Formulario PPGR1'!#REF!)</f>
        <v/>
      </c>
      <c r="G919" s="416"/>
      <c r="H919" s="417" t="s">
        <v>1475</v>
      </c>
      <c r="I919" s="441" t="s">
        <v>917</v>
      </c>
      <c r="J919" s="438">
        <v>1</v>
      </c>
      <c r="K919" s="433">
        <v>16000</v>
      </c>
      <c r="L919" s="433">
        <v>16000</v>
      </c>
      <c r="M919" s="418" t="s">
        <v>444</v>
      </c>
      <c r="N919" s="427" t="s">
        <v>33</v>
      </c>
    </row>
    <row r="920" spans="2:14" ht="12.75">
      <c r="B920" s="415" t="str">
        <f>IF(PPNE2.1!$G920="","",CONCATENATE(PPNE2.1!$C920,".",PPNE2.1!$D920,".",PPNE2.1!$E920,".",PPNE2.1!$F920))</f>
        <v/>
      </c>
      <c r="C920" s="415" t="str">
        <f>IF(PPNE2.1!$G920="","",'[3]Formulario PPGR1'!#REF!)</f>
        <v/>
      </c>
      <c r="D920" s="415"/>
      <c r="E920" s="415"/>
      <c r="F920" s="415" t="str">
        <f>IF(PPNE2.1!$G920="","",'[3]Formulario PPGR1'!#REF!)</f>
        <v/>
      </c>
      <c r="G920" s="416"/>
      <c r="H920" s="417" t="s">
        <v>1476</v>
      </c>
      <c r="I920" s="441" t="s">
        <v>1484</v>
      </c>
      <c r="J920" s="438">
        <v>1</v>
      </c>
      <c r="K920" s="433">
        <v>200</v>
      </c>
      <c r="L920" s="433">
        <v>200</v>
      </c>
      <c r="M920" s="418" t="s">
        <v>1486</v>
      </c>
      <c r="N920" s="427" t="s">
        <v>282</v>
      </c>
    </row>
    <row r="921" spans="2:14" ht="12.75">
      <c r="B921" s="415" t="str">
        <f>IF(PPNE2.1!$G921="","",CONCATENATE(PPNE2.1!$C921,".",PPNE2.1!$D921,".",PPNE2.1!$E921,".",PPNE2.1!$F921))</f>
        <v/>
      </c>
      <c r="C921" s="415" t="str">
        <f>IF(PPNE2.1!$G921="","",'[3]Formulario PPGR1'!#REF!)</f>
        <v/>
      </c>
      <c r="D921" s="415"/>
      <c r="E921" s="415"/>
      <c r="F921" s="415" t="str">
        <f>IF(PPNE2.1!$G921="","",'[3]Formulario PPGR1'!#REF!)</f>
        <v/>
      </c>
      <c r="G921" s="416"/>
      <c r="H921" s="417" t="s">
        <v>1477</v>
      </c>
      <c r="I921" s="441" t="s">
        <v>917</v>
      </c>
      <c r="J921" s="438">
        <v>1</v>
      </c>
      <c r="K921" s="433">
        <v>180</v>
      </c>
      <c r="L921" s="433">
        <v>180</v>
      </c>
      <c r="M921" s="418" t="s">
        <v>1486</v>
      </c>
      <c r="N921" s="427" t="s">
        <v>33</v>
      </c>
    </row>
    <row r="922" spans="2:14" ht="12.75">
      <c r="B922" s="415" t="str">
        <f>IF(PPNE2.1!$G922="","",CONCATENATE(PPNE2.1!$C922,".",PPNE2.1!$D922,".",PPNE2.1!$E922,".",PPNE2.1!$F922))</f>
        <v/>
      </c>
      <c r="C922" s="415" t="str">
        <f>IF(PPNE2.1!$G922="","",'[3]Formulario PPGR1'!#REF!)</f>
        <v/>
      </c>
      <c r="D922" s="415"/>
      <c r="E922" s="415"/>
      <c r="F922" s="415" t="str">
        <f>IF(PPNE2.1!$G922="","",'[3]Formulario PPGR1'!#REF!)</f>
        <v/>
      </c>
      <c r="G922" s="416"/>
      <c r="H922" s="417" t="s">
        <v>1478</v>
      </c>
      <c r="I922" s="441" t="s">
        <v>1485</v>
      </c>
      <c r="J922" s="438">
        <v>1</v>
      </c>
      <c r="K922" s="433">
        <v>12.05</v>
      </c>
      <c r="L922" s="433">
        <v>12.05</v>
      </c>
      <c r="M922" s="418" t="s">
        <v>1486</v>
      </c>
      <c r="N922" s="427" t="s">
        <v>33</v>
      </c>
    </row>
    <row r="923" spans="2:14" ht="12.75">
      <c r="B923" s="415" t="str">
        <f>IF(PPNE2.1!$G923="","",CONCATENATE(PPNE2.1!$C923,".",PPNE2.1!$D923,".",PPNE2.1!$E923,".",PPNE2.1!$F923))</f>
        <v/>
      </c>
      <c r="C923" s="415" t="str">
        <f>IF(PPNE2.1!$G923="","",'[3]Formulario PPGR1'!#REF!)</f>
        <v/>
      </c>
      <c r="D923" s="415"/>
      <c r="E923" s="415"/>
      <c r="F923" s="415" t="str">
        <f>IF(PPNE2.1!$G923="","",'[3]Formulario PPGR1'!#REF!)</f>
        <v/>
      </c>
      <c r="G923" s="416"/>
      <c r="H923" s="417" t="s">
        <v>1479</v>
      </c>
      <c r="I923" s="441" t="s">
        <v>917</v>
      </c>
      <c r="J923" s="438">
        <v>1</v>
      </c>
      <c r="K923" s="433">
        <v>0</v>
      </c>
      <c r="L923" s="433">
        <v>0</v>
      </c>
      <c r="M923" s="418"/>
      <c r="N923" s="427"/>
    </row>
    <row r="924" spans="2:14" ht="12.75">
      <c r="B924" s="415" t="str">
        <f>IF(PPNE2.1!$G924="","",CONCATENATE(PPNE2.1!$C924,".",PPNE2.1!$D924,".",PPNE2.1!$E924,".",PPNE2.1!$F924))</f>
        <v/>
      </c>
      <c r="C924" s="415" t="str">
        <f>IF(PPNE2.1!$G924="","",'[3]Formulario PPGR1'!#REF!)</f>
        <v/>
      </c>
      <c r="D924" s="415"/>
      <c r="E924" s="415"/>
      <c r="F924" s="415" t="str">
        <f>IF(PPNE2.1!$G924="","",'[3]Formulario PPGR1'!#REF!)</f>
        <v/>
      </c>
      <c r="G924" s="416"/>
      <c r="H924" s="417" t="s">
        <v>1480</v>
      </c>
      <c r="I924" s="441" t="s">
        <v>917</v>
      </c>
      <c r="J924" s="438">
        <v>1</v>
      </c>
      <c r="K924" s="433">
        <v>4500</v>
      </c>
      <c r="L924" s="433">
        <v>4500</v>
      </c>
      <c r="M924" s="418" t="s">
        <v>1487</v>
      </c>
      <c r="N924" s="427" t="s">
        <v>282</v>
      </c>
    </row>
    <row r="925" spans="2:14" ht="12.75">
      <c r="B925" s="415" t="str">
        <f>IF(PPNE2.1!$G925="","",CONCATENATE(PPNE2.1!$C925,".",PPNE2.1!$D925,".",PPNE2.1!$E925,".",PPNE2.1!$F925))</f>
        <v/>
      </c>
      <c r="C925" s="415" t="str">
        <f>IF(PPNE2.1!$G925="","",'[3]Formulario PPGR1'!#REF!)</f>
        <v/>
      </c>
      <c r="D925" s="415"/>
      <c r="E925" s="415"/>
      <c r="F925" s="415" t="str">
        <f>IF(PPNE2.1!$G925="","",'[3]Formulario PPGR1'!#REF!)</f>
        <v/>
      </c>
      <c r="G925" s="416"/>
      <c r="H925" s="417" t="s">
        <v>1481</v>
      </c>
      <c r="I925" s="441" t="s">
        <v>917</v>
      </c>
      <c r="J925" s="438">
        <v>1</v>
      </c>
      <c r="K925" s="433">
        <v>290</v>
      </c>
      <c r="L925" s="433">
        <v>290</v>
      </c>
      <c r="M925" s="418" t="s">
        <v>1486</v>
      </c>
      <c r="N925" s="427" t="s">
        <v>282</v>
      </c>
    </row>
    <row r="926" spans="2:14" ht="12.75">
      <c r="B926" s="415" t="str">
        <f>IF(PPNE2.1!$G926="","",CONCATENATE(PPNE2.1!$C926,".",PPNE2.1!$D926,".",PPNE2.1!$E926,".",PPNE2.1!$F926))</f>
        <v/>
      </c>
      <c r="C926" s="415" t="str">
        <f>IF(PPNE2.1!$G926="","",'[3]Formulario PPGR1'!#REF!)</f>
        <v/>
      </c>
      <c r="D926" s="415"/>
      <c r="E926" s="415"/>
      <c r="F926" s="415" t="str">
        <f>IF(PPNE2.1!$G926="","",'[3]Formulario PPGR1'!#REF!)</f>
        <v/>
      </c>
      <c r="G926" s="416"/>
      <c r="H926" s="417" t="s">
        <v>1482</v>
      </c>
      <c r="I926" s="441" t="s">
        <v>917</v>
      </c>
      <c r="J926" s="438">
        <v>1</v>
      </c>
      <c r="K926" s="433">
        <v>1400</v>
      </c>
      <c r="L926" s="433">
        <v>1400</v>
      </c>
      <c r="M926" s="418" t="s">
        <v>1486</v>
      </c>
      <c r="N926" s="427" t="s">
        <v>282</v>
      </c>
    </row>
    <row r="927" spans="2:14" ht="12.75">
      <c r="B927" s="415" t="str">
        <f>IF(PPNE2.1!$G927="","",CONCATENATE(PPNE2.1!$C927,".",PPNE2.1!$D927,".",PPNE2.1!$E927,".",PPNE2.1!$F927))</f>
        <v/>
      </c>
      <c r="C927" s="415" t="str">
        <f>IF(PPNE2.1!$G927="","",'[3]Formulario PPGR1'!#REF!)</f>
        <v/>
      </c>
      <c r="D927" s="415"/>
      <c r="E927" s="415"/>
      <c r="F927" s="415" t="str">
        <f>IF(PPNE2.1!$G927="","",'[3]Formulario PPGR1'!#REF!)</f>
        <v/>
      </c>
      <c r="G927" s="416"/>
      <c r="H927" s="417" t="s">
        <v>1483</v>
      </c>
      <c r="I927" s="441" t="s">
        <v>917</v>
      </c>
      <c r="J927" s="438">
        <v>5</v>
      </c>
      <c r="K927" s="433">
        <v>130</v>
      </c>
      <c r="L927" s="433">
        <v>650</v>
      </c>
      <c r="M927" s="418" t="s">
        <v>1486</v>
      </c>
      <c r="N927" s="427" t="s">
        <v>282</v>
      </c>
    </row>
    <row r="928" spans="2:14" ht="12.75">
      <c r="B928" s="14" t="e">
        <f>IF(PPNE2.1!$G928="","",CONCATENATE(PPNE2.1!$C928,".",PPNE2.1!$D928,".",PPNE2.1!$E928,".",PPNE2.1!$F928))</f>
        <v>#REF!</v>
      </c>
      <c r="C928" s="14" t="e">
        <f>IF(PPNE2.1!$G928="","",'[3]Formulario PPGR1'!#REF!)</f>
        <v>#REF!</v>
      </c>
      <c r="D928" s="14" t="e">
        <f>IF(PPNE2.1!$G928="","",'[3]Formulario PPGR1'!#REF!)</f>
        <v>#REF!</v>
      </c>
      <c r="E928" s="14" t="e">
        <f>IF(PPNE2.1!$G928="","",'[3]Formulario PPGR1'!#REF!)</f>
        <v>#REF!</v>
      </c>
      <c r="F928" s="14" t="e">
        <f>IF(PPNE2.1!$G928="","",'[3]Formulario PPGR1'!#REF!)</f>
        <v>#REF!</v>
      </c>
      <c r="G928" s="264" t="s">
        <v>1431</v>
      </c>
      <c r="H928" s="265" t="s">
        <v>1474</v>
      </c>
      <c r="I928" s="426" t="s">
        <v>917</v>
      </c>
      <c r="J928" s="437">
        <v>1</v>
      </c>
      <c r="K928" s="432">
        <v>60000</v>
      </c>
      <c r="L928" s="432">
        <v>60000</v>
      </c>
      <c r="M928" s="266" t="s">
        <v>444</v>
      </c>
      <c r="N928" s="426" t="s">
        <v>33</v>
      </c>
    </row>
    <row r="929" spans="2:14" ht="12.75">
      <c r="B929" s="415" t="str">
        <f>IF(PPNE2.1!$G929="","",CONCATENATE(PPNE2.1!$C929,".",PPNE2.1!$D929,".",PPNE2.1!$E929,".",PPNE2.1!$F929))</f>
        <v/>
      </c>
      <c r="C929" s="415" t="str">
        <f>IF(PPNE2.1!$G929="","",'[3]Formulario PPGR1'!#REF!)</f>
        <v/>
      </c>
      <c r="D929" s="415"/>
      <c r="E929" s="415"/>
      <c r="F929" s="415" t="str">
        <f>IF(PPNE2.1!$G929="","",'[3]Formulario PPGR1'!#REF!)</f>
        <v/>
      </c>
      <c r="G929" s="416"/>
      <c r="H929" s="417" t="s">
        <v>1475</v>
      </c>
      <c r="I929" s="441" t="s">
        <v>917</v>
      </c>
      <c r="J929" s="438">
        <v>1</v>
      </c>
      <c r="K929" s="433">
        <v>16000</v>
      </c>
      <c r="L929" s="433">
        <v>16000</v>
      </c>
      <c r="M929" s="418" t="s">
        <v>444</v>
      </c>
      <c r="N929" s="427" t="s">
        <v>33</v>
      </c>
    </row>
    <row r="930" spans="2:14" ht="12.75">
      <c r="B930" s="415" t="str">
        <f>IF(PPNE2.1!$G930="","",CONCATENATE(PPNE2.1!$C930,".",PPNE2.1!$D930,".",PPNE2.1!$E930,".",PPNE2.1!$F930))</f>
        <v/>
      </c>
      <c r="C930" s="415" t="str">
        <f>IF(PPNE2.1!$G930="","",'[3]Formulario PPGR1'!#REF!)</f>
        <v/>
      </c>
      <c r="D930" s="415"/>
      <c r="E930" s="415"/>
      <c r="F930" s="415" t="str">
        <f>IF(PPNE2.1!$G930="","",'[3]Formulario PPGR1'!#REF!)</f>
        <v/>
      </c>
      <c r="G930" s="416"/>
      <c r="H930" s="417" t="s">
        <v>1476</v>
      </c>
      <c r="I930" s="441" t="s">
        <v>1484</v>
      </c>
      <c r="J930" s="438">
        <v>1</v>
      </c>
      <c r="K930" s="433">
        <v>200</v>
      </c>
      <c r="L930" s="433">
        <v>200</v>
      </c>
      <c r="M930" s="418" t="s">
        <v>1486</v>
      </c>
      <c r="N930" s="427" t="s">
        <v>282</v>
      </c>
    </row>
    <row r="931" spans="2:14" ht="12.75">
      <c r="B931" s="415" t="str">
        <f>IF(PPNE2.1!$G931="","",CONCATENATE(PPNE2.1!$C931,".",PPNE2.1!$D931,".",PPNE2.1!$E931,".",PPNE2.1!$F931))</f>
        <v/>
      </c>
      <c r="C931" s="415" t="str">
        <f>IF(PPNE2.1!$G931="","",'[3]Formulario PPGR1'!#REF!)</f>
        <v/>
      </c>
      <c r="D931" s="415"/>
      <c r="E931" s="415"/>
      <c r="F931" s="415" t="str">
        <f>IF(PPNE2.1!$G931="","",'[3]Formulario PPGR1'!#REF!)</f>
        <v/>
      </c>
      <c r="G931" s="416"/>
      <c r="H931" s="417" t="s">
        <v>1477</v>
      </c>
      <c r="I931" s="441" t="s">
        <v>917</v>
      </c>
      <c r="J931" s="438">
        <v>1</v>
      </c>
      <c r="K931" s="433">
        <v>180</v>
      </c>
      <c r="L931" s="433">
        <v>180</v>
      </c>
      <c r="M931" s="418" t="s">
        <v>1486</v>
      </c>
      <c r="N931" s="427" t="s">
        <v>33</v>
      </c>
    </row>
    <row r="932" spans="2:14" ht="12.75">
      <c r="B932" s="415" t="str">
        <f>IF(PPNE2.1!$G932="","",CONCATENATE(PPNE2.1!$C932,".",PPNE2.1!$D932,".",PPNE2.1!$E932,".",PPNE2.1!$F932))</f>
        <v/>
      </c>
      <c r="C932" s="415" t="str">
        <f>IF(PPNE2.1!$G932="","",'[3]Formulario PPGR1'!#REF!)</f>
        <v/>
      </c>
      <c r="D932" s="415"/>
      <c r="E932" s="415"/>
      <c r="F932" s="415" t="str">
        <f>IF(PPNE2.1!$G932="","",'[3]Formulario PPGR1'!#REF!)</f>
        <v/>
      </c>
      <c r="G932" s="416"/>
      <c r="H932" s="417" t="s">
        <v>1478</v>
      </c>
      <c r="I932" s="441" t="s">
        <v>1485</v>
      </c>
      <c r="J932" s="438">
        <v>1</v>
      </c>
      <c r="K932" s="433">
        <v>12.05</v>
      </c>
      <c r="L932" s="433">
        <v>12.05</v>
      </c>
      <c r="M932" s="418" t="s">
        <v>1486</v>
      </c>
      <c r="N932" s="427" t="s">
        <v>33</v>
      </c>
    </row>
    <row r="933" spans="2:14" ht="12.75">
      <c r="B933" s="415" t="str">
        <f>IF(PPNE2.1!$G933="","",CONCATENATE(PPNE2.1!$C933,".",PPNE2.1!$D933,".",PPNE2.1!$E933,".",PPNE2.1!$F933))</f>
        <v/>
      </c>
      <c r="C933" s="415" t="str">
        <f>IF(PPNE2.1!$G933="","",'[3]Formulario PPGR1'!#REF!)</f>
        <v/>
      </c>
      <c r="D933" s="415"/>
      <c r="E933" s="415"/>
      <c r="F933" s="415" t="str">
        <f>IF(PPNE2.1!$G933="","",'[3]Formulario PPGR1'!#REF!)</f>
        <v/>
      </c>
      <c r="G933" s="416"/>
      <c r="H933" s="417" t="s">
        <v>1479</v>
      </c>
      <c r="I933" s="441" t="s">
        <v>917</v>
      </c>
      <c r="J933" s="438">
        <v>1</v>
      </c>
      <c r="K933" s="433">
        <v>0</v>
      </c>
      <c r="L933" s="433">
        <v>0</v>
      </c>
      <c r="M933" s="418"/>
      <c r="N933" s="427"/>
    </row>
    <row r="934" spans="2:14" ht="12.75">
      <c r="B934" s="415" t="str">
        <f>IF(PPNE2.1!$G934="","",CONCATENATE(PPNE2.1!$C934,".",PPNE2.1!$D934,".",PPNE2.1!$E934,".",PPNE2.1!$F934))</f>
        <v/>
      </c>
      <c r="C934" s="415" t="str">
        <f>IF(PPNE2.1!$G934="","",'[3]Formulario PPGR1'!#REF!)</f>
        <v/>
      </c>
      <c r="D934" s="415"/>
      <c r="E934" s="415"/>
      <c r="F934" s="415" t="str">
        <f>IF(PPNE2.1!$G934="","",'[3]Formulario PPGR1'!#REF!)</f>
        <v/>
      </c>
      <c r="G934" s="416"/>
      <c r="H934" s="417" t="s">
        <v>1480</v>
      </c>
      <c r="I934" s="441" t="s">
        <v>917</v>
      </c>
      <c r="J934" s="438">
        <v>1</v>
      </c>
      <c r="K934" s="433">
        <v>4500</v>
      </c>
      <c r="L934" s="433">
        <v>4500</v>
      </c>
      <c r="M934" s="418" t="s">
        <v>1487</v>
      </c>
      <c r="N934" s="427" t="s">
        <v>282</v>
      </c>
    </row>
    <row r="935" spans="2:14" ht="12.75">
      <c r="B935" s="415" t="str">
        <f>IF(PPNE2.1!$G935="","",CONCATENATE(PPNE2.1!$C935,".",PPNE2.1!$D935,".",PPNE2.1!$E935,".",PPNE2.1!$F935))</f>
        <v/>
      </c>
      <c r="C935" s="415" t="str">
        <f>IF(PPNE2.1!$G935="","",'[3]Formulario PPGR1'!#REF!)</f>
        <v/>
      </c>
      <c r="D935" s="415"/>
      <c r="E935" s="415"/>
      <c r="F935" s="415" t="str">
        <f>IF(PPNE2.1!$G935="","",'[3]Formulario PPGR1'!#REF!)</f>
        <v/>
      </c>
      <c r="G935" s="416"/>
      <c r="H935" s="417" t="s">
        <v>1481</v>
      </c>
      <c r="I935" s="441" t="s">
        <v>917</v>
      </c>
      <c r="J935" s="438">
        <v>1</v>
      </c>
      <c r="K935" s="433">
        <v>290</v>
      </c>
      <c r="L935" s="433">
        <v>290</v>
      </c>
      <c r="M935" s="418" t="s">
        <v>1486</v>
      </c>
      <c r="N935" s="427" t="s">
        <v>282</v>
      </c>
    </row>
    <row r="936" spans="2:14" ht="12.75">
      <c r="B936" s="415" t="str">
        <f>IF(PPNE2.1!$G936="","",CONCATENATE(PPNE2.1!$C936,".",PPNE2.1!$D936,".",PPNE2.1!$E936,".",PPNE2.1!$F936))</f>
        <v/>
      </c>
      <c r="C936" s="415" t="str">
        <f>IF(PPNE2.1!$G936="","",'[3]Formulario PPGR1'!#REF!)</f>
        <v/>
      </c>
      <c r="D936" s="415"/>
      <c r="E936" s="415"/>
      <c r="F936" s="415" t="str">
        <f>IF(PPNE2.1!$G936="","",'[3]Formulario PPGR1'!#REF!)</f>
        <v/>
      </c>
      <c r="G936" s="416"/>
      <c r="H936" s="417" t="s">
        <v>1482</v>
      </c>
      <c r="I936" s="441" t="s">
        <v>917</v>
      </c>
      <c r="J936" s="438">
        <v>1</v>
      </c>
      <c r="K936" s="433">
        <v>1400</v>
      </c>
      <c r="L936" s="433">
        <v>1400</v>
      </c>
      <c r="M936" s="418" t="s">
        <v>1486</v>
      </c>
      <c r="N936" s="427" t="s">
        <v>282</v>
      </c>
    </row>
    <row r="937" spans="2:14" ht="12.75">
      <c r="B937" s="415" t="str">
        <f>IF(PPNE2.1!$G937="","",CONCATENATE(PPNE2.1!$C937,".",PPNE2.1!$D937,".",PPNE2.1!$E937,".",PPNE2.1!$F937))</f>
        <v/>
      </c>
      <c r="C937" s="415" t="str">
        <f>IF(PPNE2.1!$G937="","",'[3]Formulario PPGR1'!#REF!)</f>
        <v/>
      </c>
      <c r="D937" s="415"/>
      <c r="E937" s="415"/>
      <c r="F937" s="415" t="str">
        <f>IF(PPNE2.1!$G937="","",'[3]Formulario PPGR1'!#REF!)</f>
        <v/>
      </c>
      <c r="G937" s="416"/>
      <c r="H937" s="417" t="s">
        <v>1483</v>
      </c>
      <c r="I937" s="441" t="s">
        <v>917</v>
      </c>
      <c r="J937" s="438">
        <v>5</v>
      </c>
      <c r="K937" s="433">
        <v>130</v>
      </c>
      <c r="L937" s="433">
        <v>650</v>
      </c>
      <c r="M937" s="418" t="s">
        <v>1486</v>
      </c>
      <c r="N937" s="427" t="s">
        <v>282</v>
      </c>
    </row>
    <row r="938" spans="2:14" ht="12.75">
      <c r="B938" s="14" t="e">
        <f>IF(PPNE2.1!$G938="","",CONCATENATE(PPNE2.1!$C938,".",PPNE2.1!$D938,".",PPNE2.1!$E938,".",PPNE2.1!$F938))</f>
        <v>#REF!</v>
      </c>
      <c r="C938" s="14" t="e">
        <f>IF(PPNE2.1!$G938="","",'[3]Formulario PPGR1'!#REF!)</f>
        <v>#REF!</v>
      </c>
      <c r="D938" s="14" t="e">
        <f>IF(PPNE2.1!$G938="","",'[3]Formulario PPGR1'!#REF!)</f>
        <v>#REF!</v>
      </c>
      <c r="E938" s="14" t="e">
        <f>IF(PPNE2.1!$G938="","",'[3]Formulario PPGR1'!#REF!)</f>
        <v>#REF!</v>
      </c>
      <c r="F938" s="14" t="e">
        <f>IF(PPNE2.1!$G938="","",'[3]Formulario PPGR1'!#REF!)</f>
        <v>#REF!</v>
      </c>
      <c r="G938" s="264" t="s">
        <v>1432</v>
      </c>
      <c r="H938" s="265" t="s">
        <v>1474</v>
      </c>
      <c r="I938" s="426" t="s">
        <v>917</v>
      </c>
      <c r="J938" s="437">
        <v>1</v>
      </c>
      <c r="K938" s="432">
        <v>60000</v>
      </c>
      <c r="L938" s="432">
        <v>60000</v>
      </c>
      <c r="M938" s="266" t="s">
        <v>444</v>
      </c>
      <c r="N938" s="426" t="s">
        <v>33</v>
      </c>
    </row>
    <row r="939" spans="2:14" ht="12.75">
      <c r="B939" s="415" t="str">
        <f>IF(PPNE2.1!$G939="","",CONCATENATE(PPNE2.1!$C939,".",PPNE2.1!$D939,".",PPNE2.1!$E939,".",PPNE2.1!$F939))</f>
        <v/>
      </c>
      <c r="C939" s="415" t="str">
        <f>IF(PPNE2.1!$G939="","",'[3]Formulario PPGR1'!#REF!)</f>
        <v/>
      </c>
      <c r="D939" s="415"/>
      <c r="E939" s="415"/>
      <c r="F939" s="415" t="str">
        <f>IF(PPNE2.1!$G939="","",'[3]Formulario PPGR1'!#REF!)</f>
        <v/>
      </c>
      <c r="G939" s="416"/>
      <c r="H939" s="417" t="s">
        <v>1475</v>
      </c>
      <c r="I939" s="441" t="s">
        <v>917</v>
      </c>
      <c r="J939" s="438">
        <v>1</v>
      </c>
      <c r="K939" s="433">
        <v>16000</v>
      </c>
      <c r="L939" s="433">
        <v>16000</v>
      </c>
      <c r="M939" s="418" t="s">
        <v>444</v>
      </c>
      <c r="N939" s="427" t="s">
        <v>33</v>
      </c>
    </row>
    <row r="940" spans="2:14" ht="12.75">
      <c r="B940" s="415" t="str">
        <f>IF(PPNE2.1!$G940="","",CONCATENATE(PPNE2.1!$C940,".",PPNE2.1!$D940,".",PPNE2.1!$E940,".",PPNE2.1!$F940))</f>
        <v/>
      </c>
      <c r="C940" s="415" t="str">
        <f>IF(PPNE2.1!$G940="","",'[3]Formulario PPGR1'!#REF!)</f>
        <v/>
      </c>
      <c r="D940" s="415"/>
      <c r="E940" s="415"/>
      <c r="F940" s="415" t="str">
        <f>IF(PPNE2.1!$G940="","",'[3]Formulario PPGR1'!#REF!)</f>
        <v/>
      </c>
      <c r="G940" s="416"/>
      <c r="H940" s="417" t="s">
        <v>1476</v>
      </c>
      <c r="I940" s="441" t="s">
        <v>1484</v>
      </c>
      <c r="J940" s="438">
        <v>1</v>
      </c>
      <c r="K940" s="433">
        <v>200</v>
      </c>
      <c r="L940" s="433">
        <v>200</v>
      </c>
      <c r="M940" s="418" t="s">
        <v>1486</v>
      </c>
      <c r="N940" s="427" t="s">
        <v>282</v>
      </c>
    </row>
    <row r="941" spans="2:14" ht="12.75">
      <c r="B941" s="415" t="str">
        <f>IF(PPNE2.1!$G941="","",CONCATENATE(PPNE2.1!$C941,".",PPNE2.1!$D941,".",PPNE2.1!$E941,".",PPNE2.1!$F941))</f>
        <v/>
      </c>
      <c r="C941" s="415" t="str">
        <f>IF(PPNE2.1!$G941="","",'[3]Formulario PPGR1'!#REF!)</f>
        <v/>
      </c>
      <c r="D941" s="415"/>
      <c r="E941" s="415"/>
      <c r="F941" s="415" t="str">
        <f>IF(PPNE2.1!$G941="","",'[3]Formulario PPGR1'!#REF!)</f>
        <v/>
      </c>
      <c r="G941" s="416"/>
      <c r="H941" s="417" t="s">
        <v>1477</v>
      </c>
      <c r="I941" s="441" t="s">
        <v>917</v>
      </c>
      <c r="J941" s="438">
        <v>1</v>
      </c>
      <c r="K941" s="433">
        <v>180</v>
      </c>
      <c r="L941" s="433">
        <v>180</v>
      </c>
      <c r="M941" s="418" t="s">
        <v>1486</v>
      </c>
      <c r="N941" s="427" t="s">
        <v>33</v>
      </c>
    </row>
    <row r="942" spans="2:14" ht="12.75">
      <c r="B942" s="415" t="str">
        <f>IF(PPNE2.1!$G942="","",CONCATENATE(PPNE2.1!$C942,".",PPNE2.1!$D942,".",PPNE2.1!$E942,".",PPNE2.1!$F942))</f>
        <v/>
      </c>
      <c r="C942" s="415" t="str">
        <f>IF(PPNE2.1!$G942="","",'[3]Formulario PPGR1'!#REF!)</f>
        <v/>
      </c>
      <c r="D942" s="415"/>
      <c r="E942" s="415"/>
      <c r="F942" s="415" t="str">
        <f>IF(PPNE2.1!$G942="","",'[3]Formulario PPGR1'!#REF!)</f>
        <v/>
      </c>
      <c r="G942" s="416"/>
      <c r="H942" s="417" t="s">
        <v>1478</v>
      </c>
      <c r="I942" s="441" t="s">
        <v>1485</v>
      </c>
      <c r="J942" s="438">
        <v>1</v>
      </c>
      <c r="K942" s="433">
        <v>12.05</v>
      </c>
      <c r="L942" s="433">
        <v>12.05</v>
      </c>
      <c r="M942" s="418" t="s">
        <v>1486</v>
      </c>
      <c r="N942" s="427" t="s">
        <v>33</v>
      </c>
    </row>
    <row r="943" spans="2:14" ht="12.75">
      <c r="B943" s="415" t="str">
        <f>IF(PPNE2.1!$G943="","",CONCATENATE(PPNE2.1!$C943,".",PPNE2.1!$D943,".",PPNE2.1!$E943,".",PPNE2.1!$F943))</f>
        <v/>
      </c>
      <c r="C943" s="415" t="str">
        <f>IF(PPNE2.1!$G943="","",'[3]Formulario PPGR1'!#REF!)</f>
        <v/>
      </c>
      <c r="D943" s="415"/>
      <c r="E943" s="415"/>
      <c r="F943" s="415" t="str">
        <f>IF(PPNE2.1!$G943="","",'[3]Formulario PPGR1'!#REF!)</f>
        <v/>
      </c>
      <c r="G943" s="416"/>
      <c r="H943" s="417" t="s">
        <v>1479</v>
      </c>
      <c r="I943" s="441" t="s">
        <v>917</v>
      </c>
      <c r="J943" s="438">
        <v>1</v>
      </c>
      <c r="K943" s="433">
        <v>0</v>
      </c>
      <c r="L943" s="433">
        <v>0</v>
      </c>
      <c r="M943" s="418"/>
      <c r="N943" s="427"/>
    </row>
    <row r="944" spans="2:14" ht="12.75">
      <c r="B944" s="415" t="str">
        <f>IF(PPNE2.1!$G944="","",CONCATENATE(PPNE2.1!$C944,".",PPNE2.1!$D944,".",PPNE2.1!$E944,".",PPNE2.1!$F944))</f>
        <v/>
      </c>
      <c r="C944" s="415" t="str">
        <f>IF(PPNE2.1!$G944="","",'[3]Formulario PPGR1'!#REF!)</f>
        <v/>
      </c>
      <c r="D944" s="415"/>
      <c r="E944" s="415"/>
      <c r="F944" s="415" t="str">
        <f>IF(PPNE2.1!$G944="","",'[3]Formulario PPGR1'!#REF!)</f>
        <v/>
      </c>
      <c r="G944" s="416"/>
      <c r="H944" s="417" t="s">
        <v>1480</v>
      </c>
      <c r="I944" s="441" t="s">
        <v>917</v>
      </c>
      <c r="J944" s="438">
        <v>1</v>
      </c>
      <c r="K944" s="433">
        <v>4500</v>
      </c>
      <c r="L944" s="433">
        <v>4500</v>
      </c>
      <c r="M944" s="418" t="s">
        <v>1487</v>
      </c>
      <c r="N944" s="427" t="s">
        <v>282</v>
      </c>
    </row>
    <row r="945" spans="2:14" ht="12.75">
      <c r="B945" s="415" t="str">
        <f>IF(PPNE2.1!$G945="","",CONCATENATE(PPNE2.1!$C945,".",PPNE2.1!$D945,".",PPNE2.1!$E945,".",PPNE2.1!$F945))</f>
        <v/>
      </c>
      <c r="C945" s="415" t="str">
        <f>IF(PPNE2.1!$G945="","",'[3]Formulario PPGR1'!#REF!)</f>
        <v/>
      </c>
      <c r="D945" s="415"/>
      <c r="E945" s="415"/>
      <c r="F945" s="415" t="str">
        <f>IF(PPNE2.1!$G945="","",'[3]Formulario PPGR1'!#REF!)</f>
        <v/>
      </c>
      <c r="G945" s="416"/>
      <c r="H945" s="417" t="s">
        <v>1481</v>
      </c>
      <c r="I945" s="441" t="s">
        <v>917</v>
      </c>
      <c r="J945" s="438">
        <v>1</v>
      </c>
      <c r="K945" s="433">
        <v>290</v>
      </c>
      <c r="L945" s="433">
        <v>290</v>
      </c>
      <c r="M945" s="418" t="s">
        <v>1486</v>
      </c>
      <c r="N945" s="427" t="s">
        <v>282</v>
      </c>
    </row>
    <row r="946" spans="2:14" ht="12.75">
      <c r="B946" s="415" t="str">
        <f>IF(PPNE2.1!$G946="","",CONCATENATE(PPNE2.1!$C946,".",PPNE2.1!$D946,".",PPNE2.1!$E946,".",PPNE2.1!$F946))</f>
        <v/>
      </c>
      <c r="C946" s="415" t="str">
        <f>IF(PPNE2.1!$G946="","",'[3]Formulario PPGR1'!#REF!)</f>
        <v/>
      </c>
      <c r="D946" s="415"/>
      <c r="E946" s="415"/>
      <c r="F946" s="415" t="str">
        <f>IF(PPNE2.1!$G946="","",'[3]Formulario PPGR1'!#REF!)</f>
        <v/>
      </c>
      <c r="G946" s="416"/>
      <c r="H946" s="417" t="s">
        <v>1482</v>
      </c>
      <c r="I946" s="441" t="s">
        <v>917</v>
      </c>
      <c r="J946" s="438">
        <v>1</v>
      </c>
      <c r="K946" s="433">
        <v>1400</v>
      </c>
      <c r="L946" s="433">
        <v>1400</v>
      </c>
      <c r="M946" s="418" t="s">
        <v>1486</v>
      </c>
      <c r="N946" s="427" t="s">
        <v>282</v>
      </c>
    </row>
    <row r="947" spans="2:14" ht="12.75">
      <c r="B947" s="415" t="str">
        <f>IF(PPNE2.1!$G947="","",CONCATENATE(PPNE2.1!$C947,".",PPNE2.1!$D947,".",PPNE2.1!$E947,".",PPNE2.1!$F947))</f>
        <v/>
      </c>
      <c r="C947" s="415" t="str">
        <f>IF(PPNE2.1!$G947="","",'[3]Formulario PPGR1'!#REF!)</f>
        <v/>
      </c>
      <c r="D947" s="415"/>
      <c r="E947" s="415"/>
      <c r="F947" s="415" t="str">
        <f>IF(PPNE2.1!$G947="","",'[3]Formulario PPGR1'!#REF!)</f>
        <v/>
      </c>
      <c r="G947" s="416"/>
      <c r="H947" s="417" t="s">
        <v>1483</v>
      </c>
      <c r="I947" s="441" t="s">
        <v>917</v>
      </c>
      <c r="J947" s="438">
        <v>5</v>
      </c>
      <c r="K947" s="433">
        <v>130</v>
      </c>
      <c r="L947" s="433">
        <v>650</v>
      </c>
      <c r="M947" s="418" t="s">
        <v>1486</v>
      </c>
      <c r="N947" s="427" t="s">
        <v>282</v>
      </c>
    </row>
    <row r="948" spans="2:14" ht="12.75">
      <c r="B948" s="14" t="e">
        <f>IF(PPNE2.1!$G948="","",CONCATENATE(PPNE2.1!$C948,".",PPNE2.1!$D948,".",PPNE2.1!$E948,".",PPNE2.1!$F948))</f>
        <v>#REF!</v>
      </c>
      <c r="C948" s="14" t="e">
        <f>IF(PPNE2.1!$G948="","",'[3]Formulario PPGR1'!#REF!)</f>
        <v>#REF!</v>
      </c>
      <c r="D948" s="14" t="e">
        <f>IF(PPNE2.1!$G948="","",'[3]Formulario PPGR1'!#REF!)</f>
        <v>#REF!</v>
      </c>
      <c r="E948" s="14" t="e">
        <f>IF(PPNE2.1!$G948="","",'[3]Formulario PPGR1'!#REF!)</f>
        <v>#REF!</v>
      </c>
      <c r="F948" s="14" t="e">
        <f>IF(PPNE2.1!$G948="","",'[3]Formulario PPGR1'!#REF!)</f>
        <v>#REF!</v>
      </c>
      <c r="G948" s="264" t="s">
        <v>1254</v>
      </c>
      <c r="H948" s="265" t="s">
        <v>1474</v>
      </c>
      <c r="I948" s="426" t="s">
        <v>917</v>
      </c>
      <c r="J948" s="437">
        <v>1</v>
      </c>
      <c r="K948" s="432">
        <v>60000</v>
      </c>
      <c r="L948" s="432">
        <v>60000</v>
      </c>
      <c r="M948" s="266" t="s">
        <v>444</v>
      </c>
      <c r="N948" s="426" t="s">
        <v>33</v>
      </c>
    </row>
    <row r="949" spans="2:14" ht="12.75">
      <c r="B949" s="415" t="str">
        <f>IF(PPNE2.1!$G949="","",CONCATENATE(PPNE2.1!$C949,".",PPNE2.1!$D949,".",PPNE2.1!$E949,".",PPNE2.1!$F949))</f>
        <v/>
      </c>
      <c r="C949" s="415" t="str">
        <f>IF(PPNE2.1!$G949="","",'[3]Formulario PPGR1'!#REF!)</f>
        <v/>
      </c>
      <c r="D949" s="415"/>
      <c r="E949" s="415"/>
      <c r="F949" s="415" t="str">
        <f>IF(PPNE2.1!$G949="","",'[3]Formulario PPGR1'!#REF!)</f>
        <v/>
      </c>
      <c r="G949" s="416"/>
      <c r="H949" s="417" t="s">
        <v>1475</v>
      </c>
      <c r="I949" s="441" t="s">
        <v>917</v>
      </c>
      <c r="J949" s="438">
        <v>1</v>
      </c>
      <c r="K949" s="433">
        <v>16000</v>
      </c>
      <c r="L949" s="433">
        <v>16000</v>
      </c>
      <c r="M949" s="418" t="s">
        <v>444</v>
      </c>
      <c r="N949" s="427" t="s">
        <v>33</v>
      </c>
    </row>
    <row r="950" spans="2:14" ht="12.75">
      <c r="B950" s="415" t="str">
        <f>IF(PPNE2.1!$G950="","",CONCATENATE(PPNE2.1!$C950,".",PPNE2.1!$D950,".",PPNE2.1!$E950,".",PPNE2.1!$F950))</f>
        <v/>
      </c>
      <c r="C950" s="415" t="str">
        <f>IF(PPNE2.1!$G950="","",'[3]Formulario PPGR1'!#REF!)</f>
        <v/>
      </c>
      <c r="D950" s="415"/>
      <c r="E950" s="415"/>
      <c r="F950" s="415" t="str">
        <f>IF(PPNE2.1!$G950="","",'[3]Formulario PPGR1'!#REF!)</f>
        <v/>
      </c>
      <c r="G950" s="416"/>
      <c r="H950" s="417" t="s">
        <v>1476</v>
      </c>
      <c r="I950" s="441" t="s">
        <v>1484</v>
      </c>
      <c r="J950" s="438">
        <v>1</v>
      </c>
      <c r="K950" s="433">
        <v>200</v>
      </c>
      <c r="L950" s="433">
        <v>200</v>
      </c>
      <c r="M950" s="418" t="s">
        <v>1486</v>
      </c>
      <c r="N950" s="427" t="s">
        <v>282</v>
      </c>
    </row>
    <row r="951" spans="2:14" ht="12.75">
      <c r="B951" s="415" t="str">
        <f>IF(PPNE2.1!$G951="","",CONCATENATE(PPNE2.1!$C951,".",PPNE2.1!$D951,".",PPNE2.1!$E951,".",PPNE2.1!$F951))</f>
        <v/>
      </c>
      <c r="C951" s="415" t="str">
        <f>IF(PPNE2.1!$G951="","",'[3]Formulario PPGR1'!#REF!)</f>
        <v/>
      </c>
      <c r="D951" s="415"/>
      <c r="E951" s="415"/>
      <c r="F951" s="415" t="str">
        <f>IF(PPNE2.1!$G951="","",'[3]Formulario PPGR1'!#REF!)</f>
        <v/>
      </c>
      <c r="G951" s="416"/>
      <c r="H951" s="417" t="s">
        <v>1477</v>
      </c>
      <c r="I951" s="441" t="s">
        <v>917</v>
      </c>
      <c r="J951" s="438">
        <v>1</v>
      </c>
      <c r="K951" s="433">
        <v>180</v>
      </c>
      <c r="L951" s="433">
        <v>180</v>
      </c>
      <c r="M951" s="418" t="s">
        <v>1486</v>
      </c>
      <c r="N951" s="427" t="s">
        <v>33</v>
      </c>
    </row>
    <row r="952" spans="2:14" ht="12.75">
      <c r="B952" s="415" t="str">
        <f>IF(PPNE2.1!$G952="","",CONCATENATE(PPNE2.1!$C952,".",PPNE2.1!$D952,".",PPNE2.1!$E952,".",PPNE2.1!$F952))</f>
        <v/>
      </c>
      <c r="C952" s="415" t="str">
        <f>IF(PPNE2.1!$G952="","",'[3]Formulario PPGR1'!#REF!)</f>
        <v/>
      </c>
      <c r="D952" s="415"/>
      <c r="E952" s="415"/>
      <c r="F952" s="415" t="str">
        <f>IF(PPNE2.1!$G952="","",'[3]Formulario PPGR1'!#REF!)</f>
        <v/>
      </c>
      <c r="G952" s="416"/>
      <c r="H952" s="417" t="s">
        <v>1478</v>
      </c>
      <c r="I952" s="441" t="s">
        <v>1485</v>
      </c>
      <c r="J952" s="438">
        <v>1</v>
      </c>
      <c r="K952" s="433">
        <v>12.05</v>
      </c>
      <c r="L952" s="433">
        <v>12.05</v>
      </c>
      <c r="M952" s="418" t="s">
        <v>1486</v>
      </c>
      <c r="N952" s="427" t="s">
        <v>33</v>
      </c>
    </row>
    <row r="953" spans="2:14" ht="12.75">
      <c r="B953" s="415" t="str">
        <f>IF(PPNE2.1!$G953="","",CONCATENATE(PPNE2.1!$C953,".",PPNE2.1!$D953,".",PPNE2.1!$E953,".",PPNE2.1!$F953))</f>
        <v/>
      </c>
      <c r="C953" s="415" t="str">
        <f>IF(PPNE2.1!$G953="","",'[3]Formulario PPGR1'!#REF!)</f>
        <v/>
      </c>
      <c r="D953" s="415"/>
      <c r="E953" s="415"/>
      <c r="F953" s="415" t="str">
        <f>IF(PPNE2.1!$G953="","",'[3]Formulario PPGR1'!#REF!)</f>
        <v/>
      </c>
      <c r="G953" s="416"/>
      <c r="H953" s="417" t="s">
        <v>1479</v>
      </c>
      <c r="I953" s="441" t="s">
        <v>917</v>
      </c>
      <c r="J953" s="438">
        <v>1</v>
      </c>
      <c r="K953" s="433">
        <v>0</v>
      </c>
      <c r="L953" s="433">
        <v>0</v>
      </c>
      <c r="M953" s="418"/>
      <c r="N953" s="427"/>
    </row>
    <row r="954" spans="2:14" ht="12.75">
      <c r="B954" s="415" t="str">
        <f>IF(PPNE2.1!$G954="","",CONCATENATE(PPNE2.1!$C954,".",PPNE2.1!$D954,".",PPNE2.1!$E954,".",PPNE2.1!$F954))</f>
        <v/>
      </c>
      <c r="C954" s="415" t="str">
        <f>IF(PPNE2.1!$G954="","",'[3]Formulario PPGR1'!#REF!)</f>
        <v/>
      </c>
      <c r="D954" s="415"/>
      <c r="E954" s="415"/>
      <c r="F954" s="415" t="str">
        <f>IF(PPNE2.1!$G954="","",'[3]Formulario PPGR1'!#REF!)</f>
        <v/>
      </c>
      <c r="G954" s="416"/>
      <c r="H954" s="417" t="s">
        <v>1480</v>
      </c>
      <c r="I954" s="441" t="s">
        <v>917</v>
      </c>
      <c r="J954" s="438">
        <v>1</v>
      </c>
      <c r="K954" s="433">
        <v>4500</v>
      </c>
      <c r="L954" s="433">
        <v>4500</v>
      </c>
      <c r="M954" s="418" t="s">
        <v>1487</v>
      </c>
      <c r="N954" s="427" t="s">
        <v>282</v>
      </c>
    </row>
    <row r="955" spans="2:14" ht="12.75">
      <c r="B955" s="415" t="str">
        <f>IF(PPNE2.1!$G955="","",CONCATENATE(PPNE2.1!$C955,".",PPNE2.1!$D955,".",PPNE2.1!$E955,".",PPNE2.1!$F955))</f>
        <v/>
      </c>
      <c r="C955" s="415" t="str">
        <f>IF(PPNE2.1!$G955="","",'[3]Formulario PPGR1'!#REF!)</f>
        <v/>
      </c>
      <c r="D955" s="415"/>
      <c r="E955" s="415"/>
      <c r="F955" s="415" t="str">
        <f>IF(PPNE2.1!$G955="","",'[3]Formulario PPGR1'!#REF!)</f>
        <v/>
      </c>
      <c r="G955" s="416"/>
      <c r="H955" s="417" t="s">
        <v>1481</v>
      </c>
      <c r="I955" s="441" t="s">
        <v>917</v>
      </c>
      <c r="J955" s="438">
        <v>1</v>
      </c>
      <c r="K955" s="433">
        <v>290</v>
      </c>
      <c r="L955" s="433">
        <v>290</v>
      </c>
      <c r="M955" s="418" t="s">
        <v>1486</v>
      </c>
      <c r="N955" s="427" t="s">
        <v>282</v>
      </c>
    </row>
    <row r="956" spans="2:14" ht="12.75">
      <c r="B956" s="415" t="str">
        <f>IF(PPNE2.1!$G956="","",CONCATENATE(PPNE2.1!$C956,".",PPNE2.1!$D956,".",PPNE2.1!$E956,".",PPNE2.1!$F956))</f>
        <v/>
      </c>
      <c r="C956" s="415" t="str">
        <f>IF(PPNE2.1!$G956="","",'[3]Formulario PPGR1'!#REF!)</f>
        <v/>
      </c>
      <c r="D956" s="415"/>
      <c r="E956" s="415"/>
      <c r="F956" s="415" t="str">
        <f>IF(PPNE2.1!$G956="","",'[3]Formulario PPGR1'!#REF!)</f>
        <v/>
      </c>
      <c r="G956" s="416"/>
      <c r="H956" s="417" t="s">
        <v>1482</v>
      </c>
      <c r="I956" s="441" t="s">
        <v>917</v>
      </c>
      <c r="J956" s="438">
        <v>1</v>
      </c>
      <c r="K956" s="433">
        <v>1400</v>
      </c>
      <c r="L956" s="433">
        <v>1400</v>
      </c>
      <c r="M956" s="418" t="s">
        <v>1486</v>
      </c>
      <c r="N956" s="427" t="s">
        <v>282</v>
      </c>
    </row>
    <row r="957" spans="2:14" ht="12.75">
      <c r="B957" s="415" t="str">
        <f>IF(PPNE2.1!$G957="","",CONCATENATE(PPNE2.1!$C957,".",PPNE2.1!$D957,".",PPNE2.1!$E957,".",PPNE2.1!$F957))</f>
        <v/>
      </c>
      <c r="C957" s="415" t="str">
        <f>IF(PPNE2.1!$G957="","",'[3]Formulario PPGR1'!#REF!)</f>
        <v/>
      </c>
      <c r="D957" s="415"/>
      <c r="E957" s="415"/>
      <c r="F957" s="415" t="str">
        <f>IF(PPNE2.1!$G957="","",'[3]Formulario PPGR1'!#REF!)</f>
        <v/>
      </c>
      <c r="G957" s="416"/>
      <c r="H957" s="417" t="s">
        <v>1483</v>
      </c>
      <c r="I957" s="441" t="s">
        <v>917</v>
      </c>
      <c r="J957" s="438">
        <v>5</v>
      </c>
      <c r="K957" s="433">
        <v>130</v>
      </c>
      <c r="L957" s="433">
        <v>650</v>
      </c>
      <c r="M957" s="418" t="s">
        <v>1486</v>
      </c>
      <c r="N957" s="427" t="s">
        <v>282</v>
      </c>
    </row>
    <row r="958" spans="2:14" ht="12.75">
      <c r="B958" s="14" t="e">
        <f>IF(PPNE2.1!$G958="","",CONCATENATE(PPNE2.1!$C958,".",PPNE2.1!$D958,".",PPNE2.1!$E958,".",PPNE2.1!$F958))</f>
        <v>#REF!</v>
      </c>
      <c r="C958" s="14" t="e">
        <f>IF(PPNE2.1!$G958="","",'[3]Formulario PPGR1'!#REF!)</f>
        <v>#REF!</v>
      </c>
      <c r="D958" s="14" t="e">
        <f>IF(PPNE2.1!$G958="","",'[3]Formulario PPGR1'!#REF!)</f>
        <v>#REF!</v>
      </c>
      <c r="E958" s="14" t="e">
        <f>IF(PPNE2.1!$G958="","",'[3]Formulario PPGR1'!#REF!)</f>
        <v>#REF!</v>
      </c>
      <c r="F958" s="14" t="e">
        <f>IF(PPNE2.1!$G958="","",'[3]Formulario PPGR1'!#REF!)</f>
        <v>#REF!</v>
      </c>
      <c r="G958" s="264" t="s">
        <v>1255</v>
      </c>
      <c r="H958" s="265" t="s">
        <v>1474</v>
      </c>
      <c r="I958" s="426" t="s">
        <v>917</v>
      </c>
      <c r="J958" s="437">
        <v>1</v>
      </c>
      <c r="K958" s="432">
        <v>60000</v>
      </c>
      <c r="L958" s="432">
        <v>60000</v>
      </c>
      <c r="M958" s="266" t="s">
        <v>444</v>
      </c>
      <c r="N958" s="426" t="s">
        <v>33</v>
      </c>
    </row>
    <row r="959" spans="2:14" ht="12.75">
      <c r="B959" s="415" t="str">
        <f>IF(PPNE2.1!$G959="","",CONCATENATE(PPNE2.1!$C959,".",PPNE2.1!$D959,".",PPNE2.1!$E959,".",PPNE2.1!$F959))</f>
        <v/>
      </c>
      <c r="C959" s="415" t="str">
        <f>IF(PPNE2.1!$G959="","",'[3]Formulario PPGR1'!#REF!)</f>
        <v/>
      </c>
      <c r="D959" s="415"/>
      <c r="E959" s="415"/>
      <c r="F959" s="415" t="str">
        <f>IF(PPNE2.1!$G959="","",'[3]Formulario PPGR1'!#REF!)</f>
        <v/>
      </c>
      <c r="G959" s="416"/>
      <c r="H959" s="417" t="s">
        <v>1475</v>
      </c>
      <c r="I959" s="441" t="s">
        <v>917</v>
      </c>
      <c r="J959" s="438">
        <v>1</v>
      </c>
      <c r="K959" s="433">
        <v>16000</v>
      </c>
      <c r="L959" s="433">
        <v>16000</v>
      </c>
      <c r="M959" s="418" t="s">
        <v>444</v>
      </c>
      <c r="N959" s="427" t="s">
        <v>33</v>
      </c>
    </row>
    <row r="960" spans="2:14" ht="12.75">
      <c r="B960" s="415" t="str">
        <f>IF(PPNE2.1!$G960="","",CONCATENATE(PPNE2.1!$C960,".",PPNE2.1!$D960,".",PPNE2.1!$E960,".",PPNE2.1!$F960))</f>
        <v/>
      </c>
      <c r="C960" s="415" t="str">
        <f>IF(PPNE2.1!$G960="","",'[3]Formulario PPGR1'!#REF!)</f>
        <v/>
      </c>
      <c r="D960" s="415"/>
      <c r="E960" s="415"/>
      <c r="F960" s="415" t="str">
        <f>IF(PPNE2.1!$G960="","",'[3]Formulario PPGR1'!#REF!)</f>
        <v/>
      </c>
      <c r="G960" s="416"/>
      <c r="H960" s="417" t="s">
        <v>1476</v>
      </c>
      <c r="I960" s="441" t="s">
        <v>1484</v>
      </c>
      <c r="J960" s="438">
        <v>1</v>
      </c>
      <c r="K960" s="433">
        <v>200</v>
      </c>
      <c r="L960" s="433">
        <v>200</v>
      </c>
      <c r="M960" s="418" t="s">
        <v>1486</v>
      </c>
      <c r="N960" s="427" t="s">
        <v>282</v>
      </c>
    </row>
    <row r="961" spans="2:14" ht="12.75">
      <c r="B961" s="415" t="str">
        <f>IF(PPNE2.1!$G961="","",CONCATENATE(PPNE2.1!$C961,".",PPNE2.1!$D961,".",PPNE2.1!$E961,".",PPNE2.1!$F961))</f>
        <v/>
      </c>
      <c r="C961" s="415" t="str">
        <f>IF(PPNE2.1!$G961="","",'[3]Formulario PPGR1'!#REF!)</f>
        <v/>
      </c>
      <c r="D961" s="415"/>
      <c r="E961" s="415"/>
      <c r="F961" s="415" t="str">
        <f>IF(PPNE2.1!$G961="","",'[3]Formulario PPGR1'!#REF!)</f>
        <v/>
      </c>
      <c r="G961" s="416"/>
      <c r="H961" s="417" t="s">
        <v>1477</v>
      </c>
      <c r="I961" s="441" t="s">
        <v>917</v>
      </c>
      <c r="J961" s="438">
        <v>1</v>
      </c>
      <c r="K961" s="433">
        <v>180</v>
      </c>
      <c r="L961" s="433">
        <v>180</v>
      </c>
      <c r="M961" s="418" t="s">
        <v>1486</v>
      </c>
      <c r="N961" s="427" t="s">
        <v>33</v>
      </c>
    </row>
    <row r="962" spans="2:14" ht="12.75">
      <c r="B962" s="415" t="str">
        <f>IF(PPNE2.1!$G962="","",CONCATENATE(PPNE2.1!$C962,".",PPNE2.1!$D962,".",PPNE2.1!$E962,".",PPNE2.1!$F962))</f>
        <v/>
      </c>
      <c r="C962" s="415" t="str">
        <f>IF(PPNE2.1!$G962="","",'[3]Formulario PPGR1'!#REF!)</f>
        <v/>
      </c>
      <c r="D962" s="415"/>
      <c r="E962" s="415"/>
      <c r="F962" s="415" t="str">
        <f>IF(PPNE2.1!$G962="","",'[3]Formulario PPGR1'!#REF!)</f>
        <v/>
      </c>
      <c r="G962" s="416"/>
      <c r="H962" s="417" t="s">
        <v>1478</v>
      </c>
      <c r="I962" s="441" t="s">
        <v>1485</v>
      </c>
      <c r="J962" s="438">
        <v>1</v>
      </c>
      <c r="K962" s="433">
        <v>12.05</v>
      </c>
      <c r="L962" s="433">
        <v>12.05</v>
      </c>
      <c r="M962" s="418" t="s">
        <v>1486</v>
      </c>
      <c r="N962" s="427" t="s">
        <v>33</v>
      </c>
    </row>
    <row r="963" spans="2:14" ht="12.75">
      <c r="B963" s="415" t="str">
        <f>IF(PPNE2.1!$G963="","",CONCATENATE(PPNE2.1!$C963,".",PPNE2.1!$D963,".",PPNE2.1!$E963,".",PPNE2.1!$F963))</f>
        <v/>
      </c>
      <c r="C963" s="415" t="str">
        <f>IF(PPNE2.1!$G963="","",'[3]Formulario PPGR1'!#REF!)</f>
        <v/>
      </c>
      <c r="D963" s="415"/>
      <c r="E963" s="415"/>
      <c r="F963" s="415" t="str">
        <f>IF(PPNE2.1!$G963="","",'[3]Formulario PPGR1'!#REF!)</f>
        <v/>
      </c>
      <c r="G963" s="416"/>
      <c r="H963" s="417" t="s">
        <v>1479</v>
      </c>
      <c r="I963" s="441" t="s">
        <v>917</v>
      </c>
      <c r="J963" s="438">
        <v>1</v>
      </c>
      <c r="K963" s="433">
        <v>0</v>
      </c>
      <c r="L963" s="433">
        <v>0</v>
      </c>
      <c r="M963" s="418"/>
      <c r="N963" s="427"/>
    </row>
    <row r="964" spans="2:14" ht="12.75">
      <c r="B964" s="415" t="str">
        <f>IF(PPNE2.1!$G964="","",CONCATENATE(PPNE2.1!$C964,".",PPNE2.1!$D964,".",PPNE2.1!$E964,".",PPNE2.1!$F964))</f>
        <v/>
      </c>
      <c r="C964" s="415" t="str">
        <f>IF(PPNE2.1!$G964="","",'[3]Formulario PPGR1'!#REF!)</f>
        <v/>
      </c>
      <c r="D964" s="415"/>
      <c r="E964" s="415"/>
      <c r="F964" s="415" t="str">
        <f>IF(PPNE2.1!$G964="","",'[3]Formulario PPGR1'!#REF!)</f>
        <v/>
      </c>
      <c r="G964" s="416"/>
      <c r="H964" s="417" t="s">
        <v>1480</v>
      </c>
      <c r="I964" s="441" t="s">
        <v>917</v>
      </c>
      <c r="J964" s="438">
        <v>1</v>
      </c>
      <c r="K964" s="433">
        <v>4500</v>
      </c>
      <c r="L964" s="433">
        <v>4500</v>
      </c>
      <c r="M964" s="418" t="s">
        <v>1487</v>
      </c>
      <c r="N964" s="427" t="s">
        <v>282</v>
      </c>
    </row>
    <row r="965" spans="2:14" ht="12.75">
      <c r="B965" s="415" t="str">
        <f>IF(PPNE2.1!$G965="","",CONCATENATE(PPNE2.1!$C965,".",PPNE2.1!$D965,".",PPNE2.1!$E965,".",PPNE2.1!$F965))</f>
        <v/>
      </c>
      <c r="C965" s="415" t="str">
        <f>IF(PPNE2.1!$G965="","",'[3]Formulario PPGR1'!#REF!)</f>
        <v/>
      </c>
      <c r="D965" s="415"/>
      <c r="E965" s="415"/>
      <c r="F965" s="415" t="str">
        <f>IF(PPNE2.1!$G965="","",'[3]Formulario PPGR1'!#REF!)</f>
        <v/>
      </c>
      <c r="G965" s="416"/>
      <c r="H965" s="417" t="s">
        <v>1481</v>
      </c>
      <c r="I965" s="441" t="s">
        <v>917</v>
      </c>
      <c r="J965" s="438">
        <v>1</v>
      </c>
      <c r="K965" s="433">
        <v>290</v>
      </c>
      <c r="L965" s="433">
        <v>290</v>
      </c>
      <c r="M965" s="418" t="s">
        <v>1486</v>
      </c>
      <c r="N965" s="427" t="s">
        <v>282</v>
      </c>
    </row>
    <row r="966" spans="2:14" ht="12.75">
      <c r="B966" s="415" t="str">
        <f>IF(PPNE2.1!$G966="","",CONCATENATE(PPNE2.1!$C966,".",PPNE2.1!$D966,".",PPNE2.1!$E966,".",PPNE2.1!$F966))</f>
        <v/>
      </c>
      <c r="C966" s="415" t="str">
        <f>IF(PPNE2.1!$G966="","",'[3]Formulario PPGR1'!#REF!)</f>
        <v/>
      </c>
      <c r="D966" s="415"/>
      <c r="E966" s="415"/>
      <c r="F966" s="415" t="str">
        <f>IF(PPNE2.1!$G966="","",'[3]Formulario PPGR1'!#REF!)</f>
        <v/>
      </c>
      <c r="G966" s="416"/>
      <c r="H966" s="417" t="s">
        <v>1482</v>
      </c>
      <c r="I966" s="441" t="s">
        <v>917</v>
      </c>
      <c r="J966" s="438">
        <v>1</v>
      </c>
      <c r="K966" s="433">
        <v>1400</v>
      </c>
      <c r="L966" s="433">
        <v>1400</v>
      </c>
      <c r="M966" s="418" t="s">
        <v>1486</v>
      </c>
      <c r="N966" s="427" t="s">
        <v>282</v>
      </c>
    </row>
    <row r="967" spans="2:14" ht="12.75">
      <c r="B967" s="415" t="str">
        <f>IF(PPNE2.1!$G967="","",CONCATENATE(PPNE2.1!$C967,".",PPNE2.1!$D967,".",PPNE2.1!$E967,".",PPNE2.1!$F967))</f>
        <v/>
      </c>
      <c r="C967" s="415" t="str">
        <f>IF(PPNE2.1!$G967="","",'[3]Formulario PPGR1'!#REF!)</f>
        <v/>
      </c>
      <c r="D967" s="415"/>
      <c r="E967" s="415"/>
      <c r="F967" s="415" t="str">
        <f>IF(PPNE2.1!$G967="","",'[3]Formulario PPGR1'!#REF!)</f>
        <v/>
      </c>
      <c r="G967" s="416"/>
      <c r="H967" s="417" t="s">
        <v>1483</v>
      </c>
      <c r="I967" s="441" t="s">
        <v>917</v>
      </c>
      <c r="J967" s="438">
        <v>5</v>
      </c>
      <c r="K967" s="433">
        <v>130</v>
      </c>
      <c r="L967" s="433">
        <v>650</v>
      </c>
      <c r="M967" s="418" t="s">
        <v>1486</v>
      </c>
      <c r="N967" s="427" t="s">
        <v>282</v>
      </c>
    </row>
    <row r="968" spans="2:14" ht="12.75">
      <c r="B968" s="14" t="e">
        <f>IF(PPNE2.1!$G968="","",CONCATENATE(PPNE2.1!$C968,".",PPNE2.1!$D968,".",PPNE2.1!$E968,".",PPNE2.1!$F968))</f>
        <v>#REF!</v>
      </c>
      <c r="C968" s="14" t="e">
        <f>IF(PPNE2.1!$G968="","",'[3]Formulario PPGR1'!#REF!)</f>
        <v>#REF!</v>
      </c>
      <c r="D968" s="14" t="e">
        <f>IF(PPNE2.1!$G968="","",'[3]Formulario PPGR1'!#REF!)</f>
        <v>#REF!</v>
      </c>
      <c r="E968" s="14" t="e">
        <f>IF(PPNE2.1!$G968="","",'[3]Formulario PPGR1'!#REF!)</f>
        <v>#REF!</v>
      </c>
      <c r="F968" s="14" t="e">
        <f>IF(PPNE2.1!$G968="","",'[3]Formulario PPGR1'!#REF!)</f>
        <v>#REF!</v>
      </c>
      <c r="G968" s="264" t="s">
        <v>1258</v>
      </c>
      <c r="H968" s="265" t="s">
        <v>1474</v>
      </c>
      <c r="I968" s="426" t="s">
        <v>917</v>
      </c>
      <c r="J968" s="437">
        <v>1</v>
      </c>
      <c r="K968" s="432">
        <v>60000</v>
      </c>
      <c r="L968" s="432">
        <v>60000</v>
      </c>
      <c r="M968" s="266" t="s">
        <v>444</v>
      </c>
      <c r="N968" s="426" t="s">
        <v>33</v>
      </c>
    </row>
    <row r="969" spans="2:14" ht="12.75">
      <c r="B969" s="415" t="str">
        <f>IF(PPNE2.1!$G969="","",CONCATENATE(PPNE2.1!$C969,".",PPNE2.1!$D969,".",PPNE2.1!$E969,".",PPNE2.1!$F969))</f>
        <v/>
      </c>
      <c r="C969" s="415" t="str">
        <f>IF(PPNE2.1!$G969="","",'[3]Formulario PPGR1'!#REF!)</f>
        <v/>
      </c>
      <c r="D969" s="415"/>
      <c r="E969" s="415"/>
      <c r="F969" s="415" t="str">
        <f>IF(PPNE2.1!$G969="","",'[3]Formulario PPGR1'!#REF!)</f>
        <v/>
      </c>
      <c r="G969" s="416"/>
      <c r="H969" s="417" t="s">
        <v>1475</v>
      </c>
      <c r="I969" s="441" t="s">
        <v>917</v>
      </c>
      <c r="J969" s="438">
        <v>1</v>
      </c>
      <c r="K969" s="433">
        <v>16000</v>
      </c>
      <c r="L969" s="433">
        <v>16000</v>
      </c>
      <c r="M969" s="418" t="s">
        <v>444</v>
      </c>
      <c r="N969" s="427" t="s">
        <v>33</v>
      </c>
    </row>
    <row r="970" spans="2:14" ht="12.75">
      <c r="B970" s="415" t="str">
        <f>IF(PPNE2.1!$G970="","",CONCATENATE(PPNE2.1!$C970,".",PPNE2.1!$D970,".",PPNE2.1!$E970,".",PPNE2.1!$F970))</f>
        <v/>
      </c>
      <c r="C970" s="415" t="str">
        <f>IF(PPNE2.1!$G970="","",'[3]Formulario PPGR1'!#REF!)</f>
        <v/>
      </c>
      <c r="D970" s="415"/>
      <c r="E970" s="415"/>
      <c r="F970" s="415" t="str">
        <f>IF(PPNE2.1!$G970="","",'[3]Formulario PPGR1'!#REF!)</f>
        <v/>
      </c>
      <c r="G970" s="416"/>
      <c r="H970" s="417" t="s">
        <v>1476</v>
      </c>
      <c r="I970" s="441" t="s">
        <v>1484</v>
      </c>
      <c r="J970" s="438">
        <v>1</v>
      </c>
      <c r="K970" s="433">
        <v>200</v>
      </c>
      <c r="L970" s="433">
        <v>200</v>
      </c>
      <c r="M970" s="418" t="s">
        <v>1486</v>
      </c>
      <c r="N970" s="427" t="s">
        <v>282</v>
      </c>
    </row>
    <row r="971" spans="2:14" ht="12.75">
      <c r="B971" s="415" t="str">
        <f>IF(PPNE2.1!$G971="","",CONCATENATE(PPNE2.1!$C971,".",PPNE2.1!$D971,".",PPNE2.1!$E971,".",PPNE2.1!$F971))</f>
        <v/>
      </c>
      <c r="C971" s="415" t="str">
        <f>IF(PPNE2.1!$G971="","",'[3]Formulario PPGR1'!#REF!)</f>
        <v/>
      </c>
      <c r="D971" s="415"/>
      <c r="E971" s="415"/>
      <c r="F971" s="415" t="str">
        <f>IF(PPNE2.1!$G971="","",'[3]Formulario PPGR1'!#REF!)</f>
        <v/>
      </c>
      <c r="G971" s="416"/>
      <c r="H971" s="417" t="s">
        <v>1477</v>
      </c>
      <c r="I971" s="441" t="s">
        <v>917</v>
      </c>
      <c r="J971" s="438">
        <v>1</v>
      </c>
      <c r="K971" s="433">
        <v>180</v>
      </c>
      <c r="L971" s="433">
        <v>180</v>
      </c>
      <c r="M971" s="418" t="s">
        <v>1486</v>
      </c>
      <c r="N971" s="427" t="s">
        <v>33</v>
      </c>
    </row>
    <row r="972" spans="2:14" ht="12.75">
      <c r="B972" s="415" t="str">
        <f>IF(PPNE2.1!$G972="","",CONCATENATE(PPNE2.1!$C972,".",PPNE2.1!$D972,".",PPNE2.1!$E972,".",PPNE2.1!$F972))</f>
        <v/>
      </c>
      <c r="C972" s="415" t="str">
        <f>IF(PPNE2.1!$G972="","",'[3]Formulario PPGR1'!#REF!)</f>
        <v/>
      </c>
      <c r="D972" s="415"/>
      <c r="E972" s="415"/>
      <c r="F972" s="415" t="str">
        <f>IF(PPNE2.1!$G972="","",'[3]Formulario PPGR1'!#REF!)</f>
        <v/>
      </c>
      <c r="G972" s="416"/>
      <c r="H972" s="417" t="s">
        <v>1478</v>
      </c>
      <c r="I972" s="441" t="s">
        <v>1485</v>
      </c>
      <c r="J972" s="438">
        <v>1</v>
      </c>
      <c r="K972" s="433">
        <v>12.05</v>
      </c>
      <c r="L972" s="433">
        <v>12.05</v>
      </c>
      <c r="M972" s="418" t="s">
        <v>1486</v>
      </c>
      <c r="N972" s="427" t="s">
        <v>33</v>
      </c>
    </row>
    <row r="973" spans="2:14" ht="12.75">
      <c r="B973" s="415" t="str">
        <f>IF(PPNE2.1!$G973="","",CONCATENATE(PPNE2.1!$C973,".",PPNE2.1!$D973,".",PPNE2.1!$E973,".",PPNE2.1!$F973))</f>
        <v/>
      </c>
      <c r="C973" s="415" t="str">
        <f>IF(PPNE2.1!$G973="","",'[3]Formulario PPGR1'!#REF!)</f>
        <v/>
      </c>
      <c r="D973" s="415"/>
      <c r="E973" s="415"/>
      <c r="F973" s="415" t="str">
        <f>IF(PPNE2.1!$G973="","",'[3]Formulario PPGR1'!#REF!)</f>
        <v/>
      </c>
      <c r="G973" s="416"/>
      <c r="H973" s="417" t="s">
        <v>1479</v>
      </c>
      <c r="I973" s="441" t="s">
        <v>917</v>
      </c>
      <c r="J973" s="438">
        <v>1</v>
      </c>
      <c r="K973" s="433">
        <v>0</v>
      </c>
      <c r="L973" s="433">
        <v>0</v>
      </c>
      <c r="M973" s="418"/>
      <c r="N973" s="427"/>
    </row>
    <row r="974" spans="2:14" ht="12.75">
      <c r="B974" s="415" t="str">
        <f>IF(PPNE2.1!$G974="","",CONCATENATE(PPNE2.1!$C974,".",PPNE2.1!$D974,".",PPNE2.1!$E974,".",PPNE2.1!$F974))</f>
        <v/>
      </c>
      <c r="C974" s="415" t="str">
        <f>IF(PPNE2.1!$G974="","",'[3]Formulario PPGR1'!#REF!)</f>
        <v/>
      </c>
      <c r="D974" s="415"/>
      <c r="E974" s="415"/>
      <c r="F974" s="415" t="str">
        <f>IF(PPNE2.1!$G974="","",'[3]Formulario PPGR1'!#REF!)</f>
        <v/>
      </c>
      <c r="G974" s="416"/>
      <c r="H974" s="417" t="s">
        <v>1480</v>
      </c>
      <c r="I974" s="441" t="s">
        <v>917</v>
      </c>
      <c r="J974" s="438">
        <v>1</v>
      </c>
      <c r="K974" s="433">
        <v>4500</v>
      </c>
      <c r="L974" s="433">
        <v>4500</v>
      </c>
      <c r="M974" s="418" t="s">
        <v>1487</v>
      </c>
      <c r="N974" s="427" t="s">
        <v>282</v>
      </c>
    </row>
    <row r="975" spans="2:14" ht="12.75">
      <c r="B975" s="415" t="str">
        <f>IF(PPNE2.1!$G975="","",CONCATENATE(PPNE2.1!$C975,".",PPNE2.1!$D975,".",PPNE2.1!$E975,".",PPNE2.1!$F975))</f>
        <v/>
      </c>
      <c r="C975" s="415" t="str">
        <f>IF(PPNE2.1!$G975="","",'[3]Formulario PPGR1'!#REF!)</f>
        <v/>
      </c>
      <c r="D975" s="415"/>
      <c r="E975" s="415"/>
      <c r="F975" s="415" t="str">
        <f>IF(PPNE2.1!$G975="","",'[3]Formulario PPGR1'!#REF!)</f>
        <v/>
      </c>
      <c r="G975" s="416"/>
      <c r="H975" s="417" t="s">
        <v>1481</v>
      </c>
      <c r="I975" s="441" t="s">
        <v>917</v>
      </c>
      <c r="J975" s="438">
        <v>1</v>
      </c>
      <c r="K975" s="433">
        <v>290</v>
      </c>
      <c r="L975" s="433">
        <v>290</v>
      </c>
      <c r="M975" s="418" t="s">
        <v>1486</v>
      </c>
      <c r="N975" s="427" t="s">
        <v>282</v>
      </c>
    </row>
    <row r="976" spans="2:14" ht="12.75">
      <c r="B976" s="415" t="str">
        <f>IF(PPNE2.1!$G976="","",CONCATENATE(PPNE2.1!$C976,".",PPNE2.1!$D976,".",PPNE2.1!$E976,".",PPNE2.1!$F976))</f>
        <v/>
      </c>
      <c r="C976" s="415" t="str">
        <f>IF(PPNE2.1!$G976="","",'[3]Formulario PPGR1'!#REF!)</f>
        <v/>
      </c>
      <c r="D976" s="415"/>
      <c r="E976" s="415"/>
      <c r="F976" s="415" t="str">
        <f>IF(PPNE2.1!$G976="","",'[3]Formulario PPGR1'!#REF!)</f>
        <v/>
      </c>
      <c r="G976" s="416"/>
      <c r="H976" s="417" t="s">
        <v>1482</v>
      </c>
      <c r="I976" s="441" t="s">
        <v>917</v>
      </c>
      <c r="J976" s="438">
        <v>1</v>
      </c>
      <c r="K976" s="433">
        <v>1400</v>
      </c>
      <c r="L976" s="433">
        <v>1400</v>
      </c>
      <c r="M976" s="418" t="s">
        <v>1486</v>
      </c>
      <c r="N976" s="427" t="s">
        <v>282</v>
      </c>
    </row>
    <row r="977" spans="2:14" ht="12.75">
      <c r="B977" s="415" t="str">
        <f>IF(PPNE2.1!$G977="","",CONCATENATE(PPNE2.1!$C977,".",PPNE2.1!$D977,".",PPNE2.1!$E977,".",PPNE2.1!$F977))</f>
        <v/>
      </c>
      <c r="C977" s="415" t="str">
        <f>IF(PPNE2.1!$G977="","",'[3]Formulario PPGR1'!#REF!)</f>
        <v/>
      </c>
      <c r="D977" s="415"/>
      <c r="E977" s="415"/>
      <c r="F977" s="415" t="str">
        <f>IF(PPNE2.1!$G977="","",'[3]Formulario PPGR1'!#REF!)</f>
        <v/>
      </c>
      <c r="G977" s="416"/>
      <c r="H977" s="417" t="s">
        <v>1483</v>
      </c>
      <c r="I977" s="441" t="s">
        <v>917</v>
      </c>
      <c r="J977" s="438">
        <v>5</v>
      </c>
      <c r="K977" s="433">
        <v>130</v>
      </c>
      <c r="L977" s="433">
        <v>650</v>
      </c>
      <c r="M977" s="418" t="s">
        <v>1486</v>
      </c>
      <c r="N977" s="427" t="s">
        <v>282</v>
      </c>
    </row>
    <row r="978" spans="2:14" ht="12.75">
      <c r="B978" s="14" t="e">
        <f>IF(PPNE2.1!$G978="","",CONCATENATE(PPNE2.1!$C978,".",PPNE2.1!$D978,".",PPNE2.1!$E978,".",PPNE2.1!$F978))</f>
        <v>#REF!</v>
      </c>
      <c r="C978" s="14" t="e">
        <f>IF(PPNE2.1!$G978="","",'[3]Formulario PPGR1'!#REF!)</f>
        <v>#REF!</v>
      </c>
      <c r="D978" s="14" t="e">
        <f>IF(PPNE2.1!$G978="","",'[3]Formulario PPGR1'!#REF!)</f>
        <v>#REF!</v>
      </c>
      <c r="E978" s="14" t="e">
        <f>IF(PPNE2.1!$G978="","",'[3]Formulario PPGR1'!#REF!)</f>
        <v>#REF!</v>
      </c>
      <c r="F978" s="14" t="e">
        <f>IF(PPNE2.1!$G978="","",'[3]Formulario PPGR1'!#REF!)</f>
        <v>#REF!</v>
      </c>
      <c r="G978" s="264" t="s">
        <v>1260</v>
      </c>
      <c r="H978" s="265" t="s">
        <v>1474</v>
      </c>
      <c r="I978" s="426" t="s">
        <v>917</v>
      </c>
      <c r="J978" s="437">
        <v>1</v>
      </c>
      <c r="K978" s="432">
        <v>60000</v>
      </c>
      <c r="L978" s="432">
        <v>60000</v>
      </c>
      <c r="M978" s="266" t="s">
        <v>444</v>
      </c>
      <c r="N978" s="426" t="s">
        <v>33</v>
      </c>
    </row>
    <row r="979" spans="2:14" ht="12.75">
      <c r="B979" s="415" t="str">
        <f>IF(PPNE2.1!$G979="","",CONCATENATE(PPNE2.1!$C979,".",PPNE2.1!$D979,".",PPNE2.1!$E979,".",PPNE2.1!$F979))</f>
        <v/>
      </c>
      <c r="C979" s="415" t="str">
        <f>IF(PPNE2.1!$G979="","",'[3]Formulario PPGR1'!#REF!)</f>
        <v/>
      </c>
      <c r="D979" s="415"/>
      <c r="E979" s="415"/>
      <c r="F979" s="415" t="str">
        <f>IF(PPNE2.1!$G979="","",'[3]Formulario PPGR1'!#REF!)</f>
        <v/>
      </c>
      <c r="G979" s="416"/>
      <c r="H979" s="417" t="s">
        <v>1475</v>
      </c>
      <c r="I979" s="441" t="s">
        <v>917</v>
      </c>
      <c r="J979" s="438">
        <v>1</v>
      </c>
      <c r="K979" s="433">
        <v>16000</v>
      </c>
      <c r="L979" s="433">
        <v>16000</v>
      </c>
      <c r="M979" s="418" t="s">
        <v>444</v>
      </c>
      <c r="N979" s="427" t="s">
        <v>33</v>
      </c>
    </row>
    <row r="980" spans="2:14" ht="12.75">
      <c r="B980" s="415" t="str">
        <f>IF(PPNE2.1!$G980="","",CONCATENATE(PPNE2.1!$C980,".",PPNE2.1!$D980,".",PPNE2.1!$E980,".",PPNE2.1!$F980))</f>
        <v/>
      </c>
      <c r="C980" s="415" t="str">
        <f>IF(PPNE2.1!$G980="","",'[3]Formulario PPGR1'!#REF!)</f>
        <v/>
      </c>
      <c r="D980" s="415"/>
      <c r="E980" s="415"/>
      <c r="F980" s="415" t="str">
        <f>IF(PPNE2.1!$G980="","",'[3]Formulario PPGR1'!#REF!)</f>
        <v/>
      </c>
      <c r="G980" s="416"/>
      <c r="H980" s="417" t="s">
        <v>1476</v>
      </c>
      <c r="I980" s="441" t="s">
        <v>1484</v>
      </c>
      <c r="J980" s="438">
        <v>1</v>
      </c>
      <c r="K980" s="433">
        <v>200</v>
      </c>
      <c r="L980" s="433">
        <v>200</v>
      </c>
      <c r="M980" s="418" t="s">
        <v>1486</v>
      </c>
      <c r="N980" s="427" t="s">
        <v>282</v>
      </c>
    </row>
    <row r="981" spans="2:14" ht="12.75">
      <c r="B981" s="415" t="str">
        <f>IF(PPNE2.1!$G981="","",CONCATENATE(PPNE2.1!$C981,".",PPNE2.1!$D981,".",PPNE2.1!$E981,".",PPNE2.1!$F981))</f>
        <v/>
      </c>
      <c r="C981" s="415" t="str">
        <f>IF(PPNE2.1!$G981="","",'[3]Formulario PPGR1'!#REF!)</f>
        <v/>
      </c>
      <c r="D981" s="415"/>
      <c r="E981" s="415"/>
      <c r="F981" s="415" t="str">
        <f>IF(PPNE2.1!$G981="","",'[3]Formulario PPGR1'!#REF!)</f>
        <v/>
      </c>
      <c r="G981" s="416"/>
      <c r="H981" s="417" t="s">
        <v>1477</v>
      </c>
      <c r="I981" s="441" t="s">
        <v>917</v>
      </c>
      <c r="J981" s="438">
        <v>1</v>
      </c>
      <c r="K981" s="433">
        <v>180</v>
      </c>
      <c r="L981" s="433">
        <v>180</v>
      </c>
      <c r="M981" s="418" t="s">
        <v>1486</v>
      </c>
      <c r="N981" s="427" t="s">
        <v>33</v>
      </c>
    </row>
    <row r="982" spans="2:14" ht="12.75">
      <c r="B982" s="415" t="str">
        <f>IF(PPNE2.1!$G982="","",CONCATENATE(PPNE2.1!$C982,".",PPNE2.1!$D982,".",PPNE2.1!$E982,".",PPNE2.1!$F982))</f>
        <v/>
      </c>
      <c r="C982" s="415" t="str">
        <f>IF(PPNE2.1!$G982="","",'[3]Formulario PPGR1'!#REF!)</f>
        <v/>
      </c>
      <c r="D982" s="415"/>
      <c r="E982" s="415"/>
      <c r="F982" s="415" t="str">
        <f>IF(PPNE2.1!$G982="","",'[3]Formulario PPGR1'!#REF!)</f>
        <v/>
      </c>
      <c r="G982" s="416"/>
      <c r="H982" s="417" t="s">
        <v>1478</v>
      </c>
      <c r="I982" s="441" t="s">
        <v>1485</v>
      </c>
      <c r="J982" s="438">
        <v>1</v>
      </c>
      <c r="K982" s="433">
        <v>12.05</v>
      </c>
      <c r="L982" s="433">
        <v>12.05</v>
      </c>
      <c r="M982" s="418" t="s">
        <v>1486</v>
      </c>
      <c r="N982" s="427" t="s">
        <v>33</v>
      </c>
    </row>
    <row r="983" spans="2:14" ht="12.75">
      <c r="B983" s="415" t="str">
        <f>IF(PPNE2.1!$G983="","",CONCATENATE(PPNE2.1!$C983,".",PPNE2.1!$D983,".",PPNE2.1!$E983,".",PPNE2.1!$F983))</f>
        <v/>
      </c>
      <c r="C983" s="415" t="str">
        <f>IF(PPNE2.1!$G983="","",'[3]Formulario PPGR1'!#REF!)</f>
        <v/>
      </c>
      <c r="D983" s="415"/>
      <c r="E983" s="415"/>
      <c r="F983" s="415" t="str">
        <f>IF(PPNE2.1!$G983="","",'[3]Formulario PPGR1'!#REF!)</f>
        <v/>
      </c>
      <c r="G983" s="416"/>
      <c r="H983" s="417" t="s">
        <v>1479</v>
      </c>
      <c r="I983" s="441" t="s">
        <v>917</v>
      </c>
      <c r="J983" s="438">
        <v>1</v>
      </c>
      <c r="K983" s="433">
        <v>0</v>
      </c>
      <c r="L983" s="433">
        <v>0</v>
      </c>
      <c r="M983" s="418"/>
      <c r="N983" s="427"/>
    </row>
    <row r="984" spans="2:14" ht="12.75">
      <c r="B984" s="415" t="str">
        <f>IF(PPNE2.1!$G984="","",CONCATENATE(PPNE2.1!$C984,".",PPNE2.1!$D984,".",PPNE2.1!$E984,".",PPNE2.1!$F984))</f>
        <v/>
      </c>
      <c r="C984" s="415" t="str">
        <f>IF(PPNE2.1!$G984="","",'[3]Formulario PPGR1'!#REF!)</f>
        <v/>
      </c>
      <c r="D984" s="415"/>
      <c r="E984" s="415"/>
      <c r="F984" s="415" t="str">
        <f>IF(PPNE2.1!$G984="","",'[3]Formulario PPGR1'!#REF!)</f>
        <v/>
      </c>
      <c r="G984" s="416"/>
      <c r="H984" s="417" t="s">
        <v>1480</v>
      </c>
      <c r="I984" s="441" t="s">
        <v>917</v>
      </c>
      <c r="J984" s="438">
        <v>1</v>
      </c>
      <c r="K984" s="433">
        <v>4500</v>
      </c>
      <c r="L984" s="433">
        <v>4500</v>
      </c>
      <c r="M984" s="418" t="s">
        <v>1487</v>
      </c>
      <c r="N984" s="427" t="s">
        <v>282</v>
      </c>
    </row>
    <row r="985" spans="2:14" ht="12.75">
      <c r="B985" s="415" t="str">
        <f>IF(PPNE2.1!$G985="","",CONCATENATE(PPNE2.1!$C985,".",PPNE2.1!$D985,".",PPNE2.1!$E985,".",PPNE2.1!$F985))</f>
        <v/>
      </c>
      <c r="C985" s="415" t="str">
        <f>IF(PPNE2.1!$G985="","",'[3]Formulario PPGR1'!#REF!)</f>
        <v/>
      </c>
      <c r="D985" s="415"/>
      <c r="E985" s="415"/>
      <c r="F985" s="415" t="str">
        <f>IF(PPNE2.1!$G985="","",'[3]Formulario PPGR1'!#REF!)</f>
        <v/>
      </c>
      <c r="G985" s="416"/>
      <c r="H985" s="417" t="s">
        <v>1481</v>
      </c>
      <c r="I985" s="441" t="s">
        <v>917</v>
      </c>
      <c r="J985" s="438">
        <v>1</v>
      </c>
      <c r="K985" s="433">
        <v>290</v>
      </c>
      <c r="L985" s="433">
        <v>290</v>
      </c>
      <c r="M985" s="418" t="s">
        <v>1486</v>
      </c>
      <c r="N985" s="427" t="s">
        <v>282</v>
      </c>
    </row>
    <row r="986" spans="2:14" ht="12.75">
      <c r="B986" s="415" t="str">
        <f>IF(PPNE2.1!$G986="","",CONCATENATE(PPNE2.1!$C986,".",PPNE2.1!$D986,".",PPNE2.1!$E986,".",PPNE2.1!$F986))</f>
        <v/>
      </c>
      <c r="C986" s="415" t="str">
        <f>IF(PPNE2.1!$G986="","",'[3]Formulario PPGR1'!#REF!)</f>
        <v/>
      </c>
      <c r="D986" s="415"/>
      <c r="E986" s="415"/>
      <c r="F986" s="415" t="str">
        <f>IF(PPNE2.1!$G986="","",'[3]Formulario PPGR1'!#REF!)</f>
        <v/>
      </c>
      <c r="G986" s="416"/>
      <c r="H986" s="417" t="s">
        <v>1482</v>
      </c>
      <c r="I986" s="441" t="s">
        <v>917</v>
      </c>
      <c r="J986" s="438">
        <v>1</v>
      </c>
      <c r="K986" s="433">
        <v>1400</v>
      </c>
      <c r="L986" s="433">
        <v>1400</v>
      </c>
      <c r="M986" s="418" t="s">
        <v>1486</v>
      </c>
      <c r="N986" s="427" t="s">
        <v>282</v>
      </c>
    </row>
    <row r="987" spans="2:14" ht="12.75">
      <c r="B987" s="415" t="str">
        <f>IF(PPNE2.1!$G987="","",CONCATENATE(PPNE2.1!$C987,".",PPNE2.1!$D987,".",PPNE2.1!$E987,".",PPNE2.1!$F987))</f>
        <v/>
      </c>
      <c r="C987" s="415" t="str">
        <f>IF(PPNE2.1!$G987="","",'[3]Formulario PPGR1'!#REF!)</f>
        <v/>
      </c>
      <c r="D987" s="415"/>
      <c r="E987" s="415"/>
      <c r="F987" s="415" t="str">
        <f>IF(PPNE2.1!$G987="","",'[3]Formulario PPGR1'!#REF!)</f>
        <v/>
      </c>
      <c r="G987" s="416"/>
      <c r="H987" s="417" t="s">
        <v>1483</v>
      </c>
      <c r="I987" s="441" t="s">
        <v>917</v>
      </c>
      <c r="J987" s="438">
        <v>5</v>
      </c>
      <c r="K987" s="433">
        <v>130</v>
      </c>
      <c r="L987" s="433">
        <v>650</v>
      </c>
      <c r="M987" s="418" t="s">
        <v>1486</v>
      </c>
      <c r="N987" s="427" t="s">
        <v>282</v>
      </c>
    </row>
    <row r="988" spans="2:14" ht="12.75">
      <c r="B988" s="14" t="e">
        <f>IF(PPNE2.1!$G988="","",CONCATENATE(PPNE2.1!$C988,".",PPNE2.1!$D988,".",PPNE2.1!$E988,".",PPNE2.1!$F988))</f>
        <v>#REF!</v>
      </c>
      <c r="C988" s="14" t="e">
        <f>IF(PPNE2.1!$G988="","",'[3]Formulario PPGR1'!#REF!)</f>
        <v>#REF!</v>
      </c>
      <c r="D988" s="14" t="e">
        <f>IF(PPNE2.1!$G988="","",'[3]Formulario PPGR1'!#REF!)</f>
        <v>#REF!</v>
      </c>
      <c r="E988" s="14" t="e">
        <f>IF(PPNE2.1!$G988="","",'[3]Formulario PPGR1'!#REF!)</f>
        <v>#REF!</v>
      </c>
      <c r="F988" s="14" t="e">
        <f>IF(PPNE2.1!$G988="","",'[3]Formulario PPGR1'!#REF!)</f>
        <v>#REF!</v>
      </c>
      <c r="G988" s="264" t="s">
        <v>1262</v>
      </c>
      <c r="H988" s="265" t="s">
        <v>1474</v>
      </c>
      <c r="I988" s="426" t="s">
        <v>917</v>
      </c>
      <c r="J988" s="437">
        <v>1</v>
      </c>
      <c r="K988" s="432">
        <v>60000</v>
      </c>
      <c r="L988" s="432">
        <v>60000</v>
      </c>
      <c r="M988" s="266" t="s">
        <v>444</v>
      </c>
      <c r="N988" s="426" t="s">
        <v>33</v>
      </c>
    </row>
    <row r="989" spans="2:14" ht="12.75">
      <c r="B989" s="415" t="str">
        <f>IF(PPNE2.1!$G989="","",CONCATENATE(PPNE2.1!$C989,".",PPNE2.1!$D989,".",PPNE2.1!$E989,".",PPNE2.1!$F989))</f>
        <v/>
      </c>
      <c r="C989" s="415" t="str">
        <f>IF(PPNE2.1!$G989="","",'[3]Formulario PPGR1'!#REF!)</f>
        <v/>
      </c>
      <c r="D989" s="415"/>
      <c r="E989" s="415"/>
      <c r="F989" s="415" t="str">
        <f>IF(PPNE2.1!$G989="","",'[3]Formulario PPGR1'!#REF!)</f>
        <v/>
      </c>
      <c r="G989" s="416"/>
      <c r="H989" s="417" t="s">
        <v>1475</v>
      </c>
      <c r="I989" s="441" t="s">
        <v>917</v>
      </c>
      <c r="J989" s="438">
        <v>1</v>
      </c>
      <c r="K989" s="433">
        <v>16000</v>
      </c>
      <c r="L989" s="433">
        <v>16000</v>
      </c>
      <c r="M989" s="418" t="s">
        <v>444</v>
      </c>
      <c r="N989" s="427" t="s">
        <v>33</v>
      </c>
    </row>
    <row r="990" spans="2:14" ht="12.75">
      <c r="B990" s="415" t="str">
        <f>IF(PPNE2.1!$G990="","",CONCATENATE(PPNE2.1!$C990,".",PPNE2.1!$D990,".",PPNE2.1!$E990,".",PPNE2.1!$F990))</f>
        <v/>
      </c>
      <c r="C990" s="415" t="str">
        <f>IF(PPNE2.1!$G990="","",'[3]Formulario PPGR1'!#REF!)</f>
        <v/>
      </c>
      <c r="D990" s="415"/>
      <c r="E990" s="415"/>
      <c r="F990" s="415" t="str">
        <f>IF(PPNE2.1!$G990="","",'[3]Formulario PPGR1'!#REF!)</f>
        <v/>
      </c>
      <c r="G990" s="416"/>
      <c r="H990" s="417" t="s">
        <v>1476</v>
      </c>
      <c r="I990" s="441" t="s">
        <v>1484</v>
      </c>
      <c r="J990" s="438">
        <v>1</v>
      </c>
      <c r="K990" s="433">
        <v>200</v>
      </c>
      <c r="L990" s="433">
        <v>200</v>
      </c>
      <c r="M990" s="418" t="s">
        <v>1486</v>
      </c>
      <c r="N990" s="427" t="s">
        <v>282</v>
      </c>
    </row>
    <row r="991" spans="2:14" ht="12.75">
      <c r="B991" s="415" t="str">
        <f>IF(PPNE2.1!$G991="","",CONCATENATE(PPNE2.1!$C991,".",PPNE2.1!$D991,".",PPNE2.1!$E991,".",PPNE2.1!$F991))</f>
        <v/>
      </c>
      <c r="C991" s="415" t="str">
        <f>IF(PPNE2.1!$G991="","",'[3]Formulario PPGR1'!#REF!)</f>
        <v/>
      </c>
      <c r="D991" s="415"/>
      <c r="E991" s="415"/>
      <c r="F991" s="415" t="str">
        <f>IF(PPNE2.1!$G991="","",'[3]Formulario PPGR1'!#REF!)</f>
        <v/>
      </c>
      <c r="G991" s="416"/>
      <c r="H991" s="417" t="s">
        <v>1477</v>
      </c>
      <c r="I991" s="441" t="s">
        <v>917</v>
      </c>
      <c r="J991" s="438">
        <v>1</v>
      </c>
      <c r="K991" s="433">
        <v>180</v>
      </c>
      <c r="L991" s="433">
        <v>180</v>
      </c>
      <c r="M991" s="418" t="s">
        <v>1486</v>
      </c>
      <c r="N991" s="427" t="s">
        <v>33</v>
      </c>
    </row>
    <row r="992" spans="2:14" ht="12.75">
      <c r="B992" s="415" t="str">
        <f>IF(PPNE2.1!$G992="","",CONCATENATE(PPNE2.1!$C992,".",PPNE2.1!$D992,".",PPNE2.1!$E992,".",PPNE2.1!$F992))</f>
        <v/>
      </c>
      <c r="C992" s="415" t="str">
        <f>IF(PPNE2.1!$G992="","",'[3]Formulario PPGR1'!#REF!)</f>
        <v/>
      </c>
      <c r="D992" s="415"/>
      <c r="E992" s="415"/>
      <c r="F992" s="415" t="str">
        <f>IF(PPNE2.1!$G992="","",'[3]Formulario PPGR1'!#REF!)</f>
        <v/>
      </c>
      <c r="G992" s="416"/>
      <c r="H992" s="417" t="s">
        <v>1478</v>
      </c>
      <c r="I992" s="441" t="s">
        <v>1485</v>
      </c>
      <c r="J992" s="438">
        <v>1</v>
      </c>
      <c r="K992" s="433">
        <v>12.05</v>
      </c>
      <c r="L992" s="433">
        <v>12.05</v>
      </c>
      <c r="M992" s="418" t="s">
        <v>1486</v>
      </c>
      <c r="N992" s="427" t="s">
        <v>33</v>
      </c>
    </row>
    <row r="993" spans="2:14" ht="12.75">
      <c r="B993" s="415" t="str">
        <f>IF(PPNE2.1!$G993="","",CONCATENATE(PPNE2.1!$C993,".",PPNE2.1!$D993,".",PPNE2.1!$E993,".",PPNE2.1!$F993))</f>
        <v/>
      </c>
      <c r="C993" s="415" t="str">
        <f>IF(PPNE2.1!$G993="","",'[3]Formulario PPGR1'!#REF!)</f>
        <v/>
      </c>
      <c r="D993" s="415"/>
      <c r="E993" s="415"/>
      <c r="F993" s="415" t="str">
        <f>IF(PPNE2.1!$G993="","",'[3]Formulario PPGR1'!#REF!)</f>
        <v/>
      </c>
      <c r="G993" s="416"/>
      <c r="H993" s="417" t="s">
        <v>1479</v>
      </c>
      <c r="I993" s="441" t="s">
        <v>917</v>
      </c>
      <c r="J993" s="438">
        <v>1</v>
      </c>
      <c r="K993" s="433">
        <v>0</v>
      </c>
      <c r="L993" s="433">
        <v>0</v>
      </c>
      <c r="M993" s="418"/>
      <c r="N993" s="427"/>
    </row>
    <row r="994" spans="2:14" ht="12.75">
      <c r="B994" s="415" t="str">
        <f>IF(PPNE2.1!$G994="","",CONCATENATE(PPNE2.1!$C994,".",PPNE2.1!$D994,".",PPNE2.1!$E994,".",PPNE2.1!$F994))</f>
        <v/>
      </c>
      <c r="C994" s="415" t="str">
        <f>IF(PPNE2.1!$G994="","",'[3]Formulario PPGR1'!#REF!)</f>
        <v/>
      </c>
      <c r="D994" s="415"/>
      <c r="E994" s="415"/>
      <c r="F994" s="415" t="str">
        <f>IF(PPNE2.1!$G994="","",'[3]Formulario PPGR1'!#REF!)</f>
        <v/>
      </c>
      <c r="G994" s="416"/>
      <c r="H994" s="417" t="s">
        <v>1480</v>
      </c>
      <c r="I994" s="441" t="s">
        <v>917</v>
      </c>
      <c r="J994" s="438">
        <v>1</v>
      </c>
      <c r="K994" s="433">
        <v>4500</v>
      </c>
      <c r="L994" s="433">
        <v>4500</v>
      </c>
      <c r="M994" s="418" t="s">
        <v>1487</v>
      </c>
      <c r="N994" s="427" t="s">
        <v>282</v>
      </c>
    </row>
    <row r="995" spans="2:14" ht="12.75">
      <c r="B995" s="415" t="str">
        <f>IF(PPNE2.1!$G995="","",CONCATENATE(PPNE2.1!$C995,".",PPNE2.1!$D995,".",PPNE2.1!$E995,".",PPNE2.1!$F995))</f>
        <v/>
      </c>
      <c r="C995" s="415" t="str">
        <f>IF(PPNE2.1!$G995="","",'[3]Formulario PPGR1'!#REF!)</f>
        <v/>
      </c>
      <c r="D995" s="415"/>
      <c r="E995" s="415"/>
      <c r="F995" s="415" t="str">
        <f>IF(PPNE2.1!$G995="","",'[3]Formulario PPGR1'!#REF!)</f>
        <v/>
      </c>
      <c r="G995" s="416"/>
      <c r="H995" s="417" t="s">
        <v>1481</v>
      </c>
      <c r="I995" s="441" t="s">
        <v>917</v>
      </c>
      <c r="J995" s="438">
        <v>1</v>
      </c>
      <c r="K995" s="433">
        <v>290</v>
      </c>
      <c r="L995" s="433">
        <v>290</v>
      </c>
      <c r="M995" s="418" t="s">
        <v>1486</v>
      </c>
      <c r="N995" s="427" t="s">
        <v>282</v>
      </c>
    </row>
    <row r="996" spans="2:14" ht="12.75">
      <c r="B996" s="415" t="str">
        <f>IF(PPNE2.1!$G996="","",CONCATENATE(PPNE2.1!$C996,".",PPNE2.1!$D996,".",PPNE2.1!$E996,".",PPNE2.1!$F996))</f>
        <v/>
      </c>
      <c r="C996" s="415" t="str">
        <f>IF(PPNE2.1!$G996="","",'[3]Formulario PPGR1'!#REF!)</f>
        <v/>
      </c>
      <c r="D996" s="415"/>
      <c r="E996" s="415"/>
      <c r="F996" s="415" t="str">
        <f>IF(PPNE2.1!$G996="","",'[3]Formulario PPGR1'!#REF!)</f>
        <v/>
      </c>
      <c r="G996" s="416"/>
      <c r="H996" s="417" t="s">
        <v>1482</v>
      </c>
      <c r="I996" s="441" t="s">
        <v>917</v>
      </c>
      <c r="J996" s="438">
        <v>1</v>
      </c>
      <c r="K996" s="433">
        <v>1400</v>
      </c>
      <c r="L996" s="433">
        <v>1400</v>
      </c>
      <c r="M996" s="418" t="s">
        <v>1486</v>
      </c>
      <c r="N996" s="427" t="s">
        <v>282</v>
      </c>
    </row>
    <row r="997" spans="2:14" ht="12.75">
      <c r="B997" s="415" t="str">
        <f>IF(PPNE2.1!$G997="","",CONCATENATE(PPNE2.1!$C997,".",PPNE2.1!$D997,".",PPNE2.1!$E997,".",PPNE2.1!$F997))</f>
        <v/>
      </c>
      <c r="C997" s="415" t="str">
        <f>IF(PPNE2.1!$G997="","",'[3]Formulario PPGR1'!#REF!)</f>
        <v/>
      </c>
      <c r="D997" s="415"/>
      <c r="E997" s="415"/>
      <c r="F997" s="415" t="str">
        <f>IF(PPNE2.1!$G997="","",'[3]Formulario PPGR1'!#REF!)</f>
        <v/>
      </c>
      <c r="G997" s="416"/>
      <c r="H997" s="417" t="s">
        <v>1483</v>
      </c>
      <c r="I997" s="441" t="s">
        <v>917</v>
      </c>
      <c r="J997" s="438">
        <v>5</v>
      </c>
      <c r="K997" s="433">
        <v>130</v>
      </c>
      <c r="L997" s="433">
        <v>650</v>
      </c>
      <c r="M997" s="418" t="s">
        <v>1486</v>
      </c>
      <c r="N997" s="427" t="s">
        <v>282</v>
      </c>
    </row>
    <row r="998" spans="2:14" ht="12.75">
      <c r="B998" s="14" t="e">
        <f>IF(PPNE2.1!$G998="","",CONCATENATE(PPNE2.1!$C998,".",PPNE2.1!$D998,".",PPNE2.1!$E998,".",PPNE2.1!$F998))</f>
        <v>#REF!</v>
      </c>
      <c r="C998" s="14" t="e">
        <f>IF(PPNE2.1!$G998="","",'[3]Formulario PPGR1'!#REF!)</f>
        <v>#REF!</v>
      </c>
      <c r="D998" s="14" t="e">
        <f>IF(PPNE2.1!$G998="","",'[3]Formulario PPGR1'!#REF!)</f>
        <v>#REF!</v>
      </c>
      <c r="E998" s="14" t="e">
        <f>IF(PPNE2.1!$G998="","",'[3]Formulario PPGR1'!#REF!)</f>
        <v>#REF!</v>
      </c>
      <c r="F998" s="14" t="e">
        <f>IF(PPNE2.1!$G998="","",'[3]Formulario PPGR1'!#REF!)</f>
        <v>#REF!</v>
      </c>
      <c r="G998" s="264" t="s">
        <v>1265</v>
      </c>
      <c r="H998" s="265" t="s">
        <v>1474</v>
      </c>
      <c r="I998" s="426" t="s">
        <v>917</v>
      </c>
      <c r="J998" s="437">
        <v>1</v>
      </c>
      <c r="K998" s="432">
        <v>60000</v>
      </c>
      <c r="L998" s="432">
        <v>60000</v>
      </c>
      <c r="M998" s="266" t="s">
        <v>444</v>
      </c>
      <c r="N998" s="426" t="s">
        <v>33</v>
      </c>
    </row>
    <row r="999" spans="2:14" ht="12.75">
      <c r="B999" s="415" t="str">
        <f>IF(PPNE2.1!$G999="","",CONCATENATE(PPNE2.1!$C999,".",PPNE2.1!$D999,".",PPNE2.1!$E999,".",PPNE2.1!$F999))</f>
        <v/>
      </c>
      <c r="C999" s="415" t="str">
        <f>IF(PPNE2.1!$G999="","",'[3]Formulario PPGR1'!#REF!)</f>
        <v/>
      </c>
      <c r="D999" s="415"/>
      <c r="E999" s="415"/>
      <c r="F999" s="415" t="str">
        <f>IF(PPNE2.1!$G999="","",'[3]Formulario PPGR1'!#REF!)</f>
        <v/>
      </c>
      <c r="G999" s="416"/>
      <c r="H999" s="417" t="s">
        <v>1475</v>
      </c>
      <c r="I999" s="441" t="s">
        <v>917</v>
      </c>
      <c r="J999" s="438">
        <v>1</v>
      </c>
      <c r="K999" s="433">
        <v>16000</v>
      </c>
      <c r="L999" s="433">
        <v>16000</v>
      </c>
      <c r="M999" s="418" t="s">
        <v>444</v>
      </c>
      <c r="N999" s="427" t="s">
        <v>33</v>
      </c>
    </row>
    <row r="1000" spans="2:14" ht="12.75">
      <c r="B1000" s="415" t="str">
        <f>IF(PPNE2.1!$G1000="","",CONCATENATE(PPNE2.1!$C1000,".",PPNE2.1!$D1000,".",PPNE2.1!$E1000,".",PPNE2.1!$F1000))</f>
        <v/>
      </c>
      <c r="C1000" s="415" t="str">
        <f>IF(PPNE2.1!$G1000="","",'[3]Formulario PPGR1'!#REF!)</f>
        <v/>
      </c>
      <c r="D1000" s="415"/>
      <c r="E1000" s="415"/>
      <c r="F1000" s="415" t="str">
        <f>IF(PPNE2.1!$G1000="","",'[3]Formulario PPGR1'!#REF!)</f>
        <v/>
      </c>
      <c r="G1000" s="416"/>
      <c r="H1000" s="417" t="s">
        <v>1476</v>
      </c>
      <c r="I1000" s="441" t="s">
        <v>1484</v>
      </c>
      <c r="J1000" s="438">
        <v>1</v>
      </c>
      <c r="K1000" s="433">
        <v>200</v>
      </c>
      <c r="L1000" s="433">
        <v>200</v>
      </c>
      <c r="M1000" s="418" t="s">
        <v>1486</v>
      </c>
      <c r="N1000" s="427" t="s">
        <v>282</v>
      </c>
    </row>
    <row r="1001" spans="2:14" ht="12.75">
      <c r="B1001" s="415" t="str">
        <f>IF(PPNE2.1!$G1001="","",CONCATENATE(PPNE2.1!$C1001,".",PPNE2.1!$D1001,".",PPNE2.1!$E1001,".",PPNE2.1!$F1001))</f>
        <v/>
      </c>
      <c r="C1001" s="415" t="str">
        <f>IF(PPNE2.1!$G1001="","",'[3]Formulario PPGR1'!#REF!)</f>
        <v/>
      </c>
      <c r="D1001" s="415"/>
      <c r="E1001" s="415"/>
      <c r="F1001" s="415" t="str">
        <f>IF(PPNE2.1!$G1001="","",'[3]Formulario PPGR1'!#REF!)</f>
        <v/>
      </c>
      <c r="G1001" s="416"/>
      <c r="H1001" s="417" t="s">
        <v>1477</v>
      </c>
      <c r="I1001" s="441" t="s">
        <v>917</v>
      </c>
      <c r="J1001" s="438">
        <v>1</v>
      </c>
      <c r="K1001" s="433">
        <v>180</v>
      </c>
      <c r="L1001" s="433">
        <v>180</v>
      </c>
      <c r="M1001" s="418" t="s">
        <v>1486</v>
      </c>
      <c r="N1001" s="427" t="s">
        <v>33</v>
      </c>
    </row>
    <row r="1002" spans="2:14" ht="12.75">
      <c r="B1002" s="415" t="str">
        <f>IF(PPNE2.1!$G1002="","",CONCATENATE(PPNE2.1!$C1002,".",PPNE2.1!$D1002,".",PPNE2.1!$E1002,".",PPNE2.1!$F1002))</f>
        <v/>
      </c>
      <c r="C1002" s="415" t="str">
        <f>IF(PPNE2.1!$G1002="","",'[3]Formulario PPGR1'!#REF!)</f>
        <v/>
      </c>
      <c r="D1002" s="415"/>
      <c r="E1002" s="415"/>
      <c r="F1002" s="415" t="str">
        <f>IF(PPNE2.1!$G1002="","",'[3]Formulario PPGR1'!#REF!)</f>
        <v/>
      </c>
      <c r="G1002" s="416"/>
      <c r="H1002" s="417" t="s">
        <v>1478</v>
      </c>
      <c r="I1002" s="441" t="s">
        <v>1485</v>
      </c>
      <c r="J1002" s="438">
        <v>1</v>
      </c>
      <c r="K1002" s="433">
        <v>12.05</v>
      </c>
      <c r="L1002" s="433">
        <v>12.05</v>
      </c>
      <c r="M1002" s="418" t="s">
        <v>1486</v>
      </c>
      <c r="N1002" s="427" t="s">
        <v>33</v>
      </c>
    </row>
    <row r="1003" spans="2:14" ht="12.75">
      <c r="B1003" s="415" t="str">
        <f>IF(PPNE2.1!$G1003="","",CONCATENATE(PPNE2.1!$C1003,".",PPNE2.1!$D1003,".",PPNE2.1!$E1003,".",PPNE2.1!$F1003))</f>
        <v/>
      </c>
      <c r="C1003" s="415" t="str">
        <f>IF(PPNE2.1!$G1003="","",'[3]Formulario PPGR1'!#REF!)</f>
        <v/>
      </c>
      <c r="D1003" s="415"/>
      <c r="E1003" s="415"/>
      <c r="F1003" s="415" t="str">
        <f>IF(PPNE2.1!$G1003="","",'[3]Formulario PPGR1'!#REF!)</f>
        <v/>
      </c>
      <c r="G1003" s="416"/>
      <c r="H1003" s="417" t="s">
        <v>1479</v>
      </c>
      <c r="I1003" s="441" t="s">
        <v>917</v>
      </c>
      <c r="J1003" s="438">
        <v>1</v>
      </c>
      <c r="K1003" s="433">
        <v>0</v>
      </c>
      <c r="L1003" s="433">
        <v>0</v>
      </c>
      <c r="M1003" s="418"/>
      <c r="N1003" s="427"/>
    </row>
    <row r="1004" spans="2:14" ht="12.75">
      <c r="B1004" s="415" t="str">
        <f>IF(PPNE2.1!$G1004="","",CONCATENATE(PPNE2.1!$C1004,".",PPNE2.1!$D1004,".",PPNE2.1!$E1004,".",PPNE2.1!$F1004))</f>
        <v/>
      </c>
      <c r="C1004" s="415" t="str">
        <f>IF(PPNE2.1!$G1004="","",'[3]Formulario PPGR1'!#REF!)</f>
        <v/>
      </c>
      <c r="D1004" s="415"/>
      <c r="E1004" s="415"/>
      <c r="F1004" s="415" t="str">
        <f>IF(PPNE2.1!$G1004="","",'[3]Formulario PPGR1'!#REF!)</f>
        <v/>
      </c>
      <c r="G1004" s="416"/>
      <c r="H1004" s="417" t="s">
        <v>1480</v>
      </c>
      <c r="I1004" s="441" t="s">
        <v>917</v>
      </c>
      <c r="J1004" s="438">
        <v>1</v>
      </c>
      <c r="K1004" s="433">
        <v>4500</v>
      </c>
      <c r="L1004" s="433">
        <v>4500</v>
      </c>
      <c r="M1004" s="418" t="s">
        <v>1487</v>
      </c>
      <c r="N1004" s="427" t="s">
        <v>282</v>
      </c>
    </row>
    <row r="1005" spans="2:14" ht="12.75">
      <c r="B1005" s="415" t="str">
        <f>IF(PPNE2.1!$G1005="","",CONCATENATE(PPNE2.1!$C1005,".",PPNE2.1!$D1005,".",PPNE2.1!$E1005,".",PPNE2.1!$F1005))</f>
        <v/>
      </c>
      <c r="C1005" s="415" t="str">
        <f>IF(PPNE2.1!$G1005="","",'[3]Formulario PPGR1'!#REF!)</f>
        <v/>
      </c>
      <c r="D1005" s="415"/>
      <c r="E1005" s="415"/>
      <c r="F1005" s="415" t="str">
        <f>IF(PPNE2.1!$G1005="","",'[3]Formulario PPGR1'!#REF!)</f>
        <v/>
      </c>
      <c r="G1005" s="416"/>
      <c r="H1005" s="417" t="s">
        <v>1481</v>
      </c>
      <c r="I1005" s="441" t="s">
        <v>917</v>
      </c>
      <c r="J1005" s="438">
        <v>1</v>
      </c>
      <c r="K1005" s="433">
        <v>290</v>
      </c>
      <c r="L1005" s="433">
        <v>290</v>
      </c>
      <c r="M1005" s="418" t="s">
        <v>1486</v>
      </c>
      <c r="N1005" s="427" t="s">
        <v>282</v>
      </c>
    </row>
    <row r="1006" spans="2:14" ht="12.75">
      <c r="B1006" s="415" t="str">
        <f>IF(PPNE2.1!$G1006="","",CONCATENATE(PPNE2.1!$C1006,".",PPNE2.1!$D1006,".",PPNE2.1!$E1006,".",PPNE2.1!$F1006))</f>
        <v/>
      </c>
      <c r="C1006" s="415" t="str">
        <f>IF(PPNE2.1!$G1006="","",'[3]Formulario PPGR1'!#REF!)</f>
        <v/>
      </c>
      <c r="D1006" s="415"/>
      <c r="E1006" s="415"/>
      <c r="F1006" s="415" t="str">
        <f>IF(PPNE2.1!$G1006="","",'[3]Formulario PPGR1'!#REF!)</f>
        <v/>
      </c>
      <c r="G1006" s="416"/>
      <c r="H1006" s="417" t="s">
        <v>1482</v>
      </c>
      <c r="I1006" s="441" t="s">
        <v>917</v>
      </c>
      <c r="J1006" s="438">
        <v>1</v>
      </c>
      <c r="K1006" s="433">
        <v>1400</v>
      </c>
      <c r="L1006" s="433">
        <v>1400</v>
      </c>
      <c r="M1006" s="418" t="s">
        <v>1486</v>
      </c>
      <c r="N1006" s="427" t="s">
        <v>282</v>
      </c>
    </row>
    <row r="1007" spans="2:14" ht="12.75">
      <c r="B1007" s="415" t="str">
        <f>IF(PPNE2.1!$G1007="","",CONCATENATE(PPNE2.1!$C1007,".",PPNE2.1!$D1007,".",PPNE2.1!$E1007,".",PPNE2.1!$F1007))</f>
        <v/>
      </c>
      <c r="C1007" s="415" t="str">
        <f>IF(PPNE2.1!$G1007="","",'[3]Formulario PPGR1'!#REF!)</f>
        <v/>
      </c>
      <c r="D1007" s="415"/>
      <c r="E1007" s="415"/>
      <c r="F1007" s="415" t="str">
        <f>IF(PPNE2.1!$G1007="","",'[3]Formulario PPGR1'!#REF!)</f>
        <v/>
      </c>
      <c r="G1007" s="416"/>
      <c r="H1007" s="417" t="s">
        <v>1483</v>
      </c>
      <c r="I1007" s="441" t="s">
        <v>917</v>
      </c>
      <c r="J1007" s="438">
        <v>5</v>
      </c>
      <c r="K1007" s="433">
        <v>130</v>
      </c>
      <c r="L1007" s="433">
        <v>650</v>
      </c>
      <c r="M1007" s="418" t="s">
        <v>1486</v>
      </c>
      <c r="N1007" s="427" t="s">
        <v>282</v>
      </c>
    </row>
    <row r="1008" spans="2:14" ht="12.75">
      <c r="B1008" s="14" t="e">
        <f>IF(PPNE2.1!$G1008="","",CONCATENATE(PPNE2.1!$C1008,".",PPNE2.1!$D1008,".",PPNE2.1!$E1008,".",PPNE2.1!$F1008))</f>
        <v>#REF!</v>
      </c>
      <c r="C1008" s="14" t="e">
        <f>IF(PPNE2.1!$G1008="","",'[3]Formulario PPGR1'!#REF!)</f>
        <v>#REF!</v>
      </c>
      <c r="D1008" s="14" t="e">
        <f>IF(PPNE2.1!$G1008="","",'[3]Formulario PPGR1'!#REF!)</f>
        <v>#REF!</v>
      </c>
      <c r="E1008" s="14" t="e">
        <f>IF(PPNE2.1!$G1008="","",'[3]Formulario PPGR1'!#REF!)</f>
        <v>#REF!</v>
      </c>
      <c r="F1008" s="14" t="e">
        <f>IF(PPNE2.1!$G1008="","",'[3]Formulario PPGR1'!#REF!)</f>
        <v>#REF!</v>
      </c>
      <c r="G1008" s="264" t="s">
        <v>1229</v>
      </c>
      <c r="H1008" s="265" t="s">
        <v>1474</v>
      </c>
      <c r="I1008" s="426" t="s">
        <v>917</v>
      </c>
      <c r="J1008" s="437">
        <v>1</v>
      </c>
      <c r="K1008" s="432">
        <v>60000</v>
      </c>
      <c r="L1008" s="432">
        <v>60000</v>
      </c>
      <c r="M1008" s="266" t="s">
        <v>444</v>
      </c>
      <c r="N1008" s="426" t="s">
        <v>33</v>
      </c>
    </row>
    <row r="1009" spans="2:14" ht="12.75">
      <c r="B1009" s="415" t="str">
        <f>IF(PPNE2.1!$G1009="","",CONCATENATE(PPNE2.1!$C1009,".",PPNE2.1!$D1009,".",PPNE2.1!$E1009,".",PPNE2.1!$F1009))</f>
        <v/>
      </c>
      <c r="C1009" s="415" t="str">
        <f>IF(PPNE2.1!$G1009="","",'[3]Formulario PPGR1'!#REF!)</f>
        <v/>
      </c>
      <c r="D1009" s="415"/>
      <c r="E1009" s="415"/>
      <c r="F1009" s="415" t="str">
        <f>IF(PPNE2.1!$G1009="","",'[3]Formulario PPGR1'!#REF!)</f>
        <v/>
      </c>
      <c r="G1009" s="416"/>
      <c r="H1009" s="417" t="s">
        <v>1475</v>
      </c>
      <c r="I1009" s="441" t="s">
        <v>917</v>
      </c>
      <c r="J1009" s="438">
        <v>1</v>
      </c>
      <c r="K1009" s="433">
        <v>16000</v>
      </c>
      <c r="L1009" s="433">
        <v>16000</v>
      </c>
      <c r="M1009" s="418" t="s">
        <v>444</v>
      </c>
      <c r="N1009" s="427" t="s">
        <v>33</v>
      </c>
    </row>
    <row r="1010" spans="2:14" ht="12.75">
      <c r="B1010" s="415" t="str">
        <f>IF(PPNE2.1!$G1010="","",CONCATENATE(PPNE2.1!$C1010,".",PPNE2.1!$D1010,".",PPNE2.1!$E1010,".",PPNE2.1!$F1010))</f>
        <v/>
      </c>
      <c r="C1010" s="415" t="str">
        <f>IF(PPNE2.1!$G1010="","",'[3]Formulario PPGR1'!#REF!)</f>
        <v/>
      </c>
      <c r="D1010" s="415"/>
      <c r="E1010" s="415"/>
      <c r="F1010" s="415" t="str">
        <f>IF(PPNE2.1!$G1010="","",'[3]Formulario PPGR1'!#REF!)</f>
        <v/>
      </c>
      <c r="G1010" s="416"/>
      <c r="H1010" s="417" t="s">
        <v>1476</v>
      </c>
      <c r="I1010" s="441" t="s">
        <v>1484</v>
      </c>
      <c r="J1010" s="438">
        <v>1</v>
      </c>
      <c r="K1010" s="433">
        <v>200</v>
      </c>
      <c r="L1010" s="433">
        <v>200</v>
      </c>
      <c r="M1010" s="418" t="s">
        <v>1486</v>
      </c>
      <c r="N1010" s="427" t="s">
        <v>282</v>
      </c>
    </row>
    <row r="1011" spans="2:14" ht="12.75">
      <c r="B1011" s="415" t="str">
        <f>IF(PPNE2.1!$G1011="","",CONCATENATE(PPNE2.1!$C1011,".",PPNE2.1!$D1011,".",PPNE2.1!$E1011,".",PPNE2.1!$F1011))</f>
        <v/>
      </c>
      <c r="C1011" s="415" t="str">
        <f>IF(PPNE2.1!$G1011="","",'[3]Formulario PPGR1'!#REF!)</f>
        <v/>
      </c>
      <c r="D1011" s="415"/>
      <c r="E1011" s="415"/>
      <c r="F1011" s="415" t="str">
        <f>IF(PPNE2.1!$G1011="","",'[3]Formulario PPGR1'!#REF!)</f>
        <v/>
      </c>
      <c r="G1011" s="416"/>
      <c r="H1011" s="417" t="s">
        <v>1477</v>
      </c>
      <c r="I1011" s="441" t="s">
        <v>917</v>
      </c>
      <c r="J1011" s="438">
        <v>1</v>
      </c>
      <c r="K1011" s="433">
        <v>180</v>
      </c>
      <c r="L1011" s="433">
        <v>180</v>
      </c>
      <c r="M1011" s="418" t="s">
        <v>1486</v>
      </c>
      <c r="N1011" s="427" t="s">
        <v>33</v>
      </c>
    </row>
    <row r="1012" spans="2:14" ht="12.75">
      <c r="B1012" s="415" t="str">
        <f>IF(PPNE2.1!$G1012="","",CONCATENATE(PPNE2.1!$C1012,".",PPNE2.1!$D1012,".",PPNE2.1!$E1012,".",PPNE2.1!$F1012))</f>
        <v/>
      </c>
      <c r="C1012" s="415" t="str">
        <f>IF(PPNE2.1!$G1012="","",'[3]Formulario PPGR1'!#REF!)</f>
        <v/>
      </c>
      <c r="D1012" s="415"/>
      <c r="E1012" s="415"/>
      <c r="F1012" s="415" t="str">
        <f>IF(PPNE2.1!$G1012="","",'[3]Formulario PPGR1'!#REF!)</f>
        <v/>
      </c>
      <c r="G1012" s="416"/>
      <c r="H1012" s="417" t="s">
        <v>1478</v>
      </c>
      <c r="I1012" s="441" t="s">
        <v>1485</v>
      </c>
      <c r="J1012" s="438">
        <v>1</v>
      </c>
      <c r="K1012" s="433">
        <v>12.05</v>
      </c>
      <c r="L1012" s="433">
        <v>12.05</v>
      </c>
      <c r="M1012" s="418" t="s">
        <v>1486</v>
      </c>
      <c r="N1012" s="427" t="s">
        <v>33</v>
      </c>
    </row>
    <row r="1013" spans="2:14" ht="12.75">
      <c r="B1013" s="415" t="str">
        <f>IF(PPNE2.1!$G1013="","",CONCATENATE(PPNE2.1!$C1013,".",PPNE2.1!$D1013,".",PPNE2.1!$E1013,".",PPNE2.1!$F1013))</f>
        <v/>
      </c>
      <c r="C1013" s="415" t="str">
        <f>IF(PPNE2.1!$G1013="","",'[3]Formulario PPGR1'!#REF!)</f>
        <v/>
      </c>
      <c r="D1013" s="415"/>
      <c r="E1013" s="415"/>
      <c r="F1013" s="415" t="str">
        <f>IF(PPNE2.1!$G1013="","",'[3]Formulario PPGR1'!#REF!)</f>
        <v/>
      </c>
      <c r="G1013" s="416"/>
      <c r="H1013" s="417" t="s">
        <v>1479</v>
      </c>
      <c r="I1013" s="441" t="s">
        <v>917</v>
      </c>
      <c r="J1013" s="438">
        <v>1</v>
      </c>
      <c r="K1013" s="433">
        <v>0</v>
      </c>
      <c r="L1013" s="433">
        <v>0</v>
      </c>
      <c r="M1013" s="418"/>
      <c r="N1013" s="427"/>
    </row>
    <row r="1014" spans="2:14" ht="12.75">
      <c r="B1014" s="415" t="str">
        <f>IF(PPNE2.1!$G1014="","",CONCATENATE(PPNE2.1!$C1014,".",PPNE2.1!$D1014,".",PPNE2.1!$E1014,".",PPNE2.1!$F1014))</f>
        <v/>
      </c>
      <c r="C1014" s="415" t="str">
        <f>IF(PPNE2.1!$G1014="","",'[3]Formulario PPGR1'!#REF!)</f>
        <v/>
      </c>
      <c r="D1014" s="415"/>
      <c r="E1014" s="415"/>
      <c r="F1014" s="415" t="str">
        <f>IF(PPNE2.1!$G1014="","",'[3]Formulario PPGR1'!#REF!)</f>
        <v/>
      </c>
      <c r="G1014" s="416"/>
      <c r="H1014" s="417" t="s">
        <v>1480</v>
      </c>
      <c r="I1014" s="441" t="s">
        <v>917</v>
      </c>
      <c r="J1014" s="438">
        <v>1</v>
      </c>
      <c r="K1014" s="433">
        <v>4500</v>
      </c>
      <c r="L1014" s="433">
        <v>4500</v>
      </c>
      <c r="M1014" s="418" t="s">
        <v>1487</v>
      </c>
      <c r="N1014" s="427" t="s">
        <v>282</v>
      </c>
    </row>
    <row r="1015" spans="2:14" ht="12.75">
      <c r="B1015" s="415" t="str">
        <f>IF(PPNE2.1!$G1015="","",CONCATENATE(PPNE2.1!$C1015,".",PPNE2.1!$D1015,".",PPNE2.1!$E1015,".",PPNE2.1!$F1015))</f>
        <v/>
      </c>
      <c r="C1015" s="415" t="str">
        <f>IF(PPNE2.1!$G1015="","",'[3]Formulario PPGR1'!#REF!)</f>
        <v/>
      </c>
      <c r="D1015" s="415"/>
      <c r="E1015" s="415"/>
      <c r="F1015" s="415" t="str">
        <f>IF(PPNE2.1!$G1015="","",'[3]Formulario PPGR1'!#REF!)</f>
        <v/>
      </c>
      <c r="G1015" s="416"/>
      <c r="H1015" s="417" t="s">
        <v>1481</v>
      </c>
      <c r="I1015" s="441" t="s">
        <v>917</v>
      </c>
      <c r="J1015" s="438">
        <v>1</v>
      </c>
      <c r="K1015" s="433">
        <v>290</v>
      </c>
      <c r="L1015" s="433">
        <v>290</v>
      </c>
      <c r="M1015" s="418" t="s">
        <v>1486</v>
      </c>
      <c r="N1015" s="427" t="s">
        <v>282</v>
      </c>
    </row>
    <row r="1016" spans="2:14" ht="12.75">
      <c r="B1016" s="415" t="str">
        <f>IF(PPNE2.1!$G1016="","",CONCATENATE(PPNE2.1!$C1016,".",PPNE2.1!$D1016,".",PPNE2.1!$E1016,".",PPNE2.1!$F1016))</f>
        <v/>
      </c>
      <c r="C1016" s="415" t="str">
        <f>IF(PPNE2.1!$G1016="","",'[3]Formulario PPGR1'!#REF!)</f>
        <v/>
      </c>
      <c r="D1016" s="415"/>
      <c r="E1016" s="415"/>
      <c r="F1016" s="415" t="str">
        <f>IF(PPNE2.1!$G1016="","",'[3]Formulario PPGR1'!#REF!)</f>
        <v/>
      </c>
      <c r="G1016" s="416"/>
      <c r="H1016" s="417" t="s">
        <v>1482</v>
      </c>
      <c r="I1016" s="441" t="s">
        <v>917</v>
      </c>
      <c r="J1016" s="438">
        <v>1</v>
      </c>
      <c r="K1016" s="433">
        <v>1400</v>
      </c>
      <c r="L1016" s="433">
        <v>1400</v>
      </c>
      <c r="M1016" s="418" t="s">
        <v>1486</v>
      </c>
      <c r="N1016" s="427" t="s">
        <v>282</v>
      </c>
    </row>
    <row r="1017" spans="2:14" ht="12.75">
      <c r="B1017" s="415" t="str">
        <f>IF(PPNE2.1!$G1017="","",CONCATENATE(PPNE2.1!$C1017,".",PPNE2.1!$D1017,".",PPNE2.1!$E1017,".",PPNE2.1!$F1017))</f>
        <v/>
      </c>
      <c r="C1017" s="415" t="str">
        <f>IF(PPNE2.1!$G1017="","",'[3]Formulario PPGR1'!#REF!)</f>
        <v/>
      </c>
      <c r="D1017" s="415"/>
      <c r="E1017" s="415"/>
      <c r="F1017" s="415" t="str">
        <f>IF(PPNE2.1!$G1017="","",'[3]Formulario PPGR1'!#REF!)</f>
        <v/>
      </c>
      <c r="G1017" s="416"/>
      <c r="H1017" s="417" t="s">
        <v>1483</v>
      </c>
      <c r="I1017" s="441" t="s">
        <v>917</v>
      </c>
      <c r="J1017" s="438">
        <v>5</v>
      </c>
      <c r="K1017" s="433">
        <v>130</v>
      </c>
      <c r="L1017" s="433">
        <v>650</v>
      </c>
      <c r="M1017" s="418" t="s">
        <v>1486</v>
      </c>
      <c r="N1017" s="427" t="s">
        <v>282</v>
      </c>
    </row>
    <row r="1018" spans="2:14" ht="12.75">
      <c r="B1018" s="14" t="e">
        <f>IF(PPNE2.1!$G1018="","",CONCATENATE(PPNE2.1!$C1018,".",PPNE2.1!$D1018,".",PPNE2.1!$E1018,".",PPNE2.1!$F1018))</f>
        <v>#REF!</v>
      </c>
      <c r="C1018" s="14" t="e">
        <f>IF(PPNE2.1!$G1018="","",'[3]Formulario PPGR1'!#REF!)</f>
        <v>#REF!</v>
      </c>
      <c r="D1018" s="14" t="e">
        <f>IF(PPNE2.1!$G1018="","",'[3]Formulario PPGR1'!#REF!)</f>
        <v>#REF!</v>
      </c>
      <c r="E1018" s="14" t="e">
        <f>IF(PPNE2.1!$G1018="","",'[3]Formulario PPGR1'!#REF!)</f>
        <v>#REF!</v>
      </c>
      <c r="F1018" s="14" t="e">
        <f>IF(PPNE2.1!$G1018="","",'[3]Formulario PPGR1'!#REF!)</f>
        <v>#REF!</v>
      </c>
      <c r="G1018" s="264" t="s">
        <v>1437</v>
      </c>
      <c r="H1018" s="265" t="s">
        <v>1474</v>
      </c>
      <c r="I1018" s="426" t="s">
        <v>917</v>
      </c>
      <c r="J1018" s="437">
        <v>1</v>
      </c>
      <c r="K1018" s="432">
        <v>60000</v>
      </c>
      <c r="L1018" s="432">
        <v>60000</v>
      </c>
      <c r="M1018" s="266" t="s">
        <v>444</v>
      </c>
      <c r="N1018" s="426" t="s">
        <v>33</v>
      </c>
    </row>
    <row r="1019" spans="2:14" ht="12.75">
      <c r="B1019" s="415" t="str">
        <f>IF(PPNE2.1!$G1019="","",CONCATENATE(PPNE2.1!$C1019,".",PPNE2.1!$D1019,".",PPNE2.1!$E1019,".",PPNE2.1!$F1019))</f>
        <v/>
      </c>
      <c r="C1019" s="415" t="str">
        <f>IF(PPNE2.1!$G1019="","",'[3]Formulario PPGR1'!#REF!)</f>
        <v/>
      </c>
      <c r="D1019" s="415"/>
      <c r="E1019" s="415"/>
      <c r="F1019" s="415" t="str">
        <f>IF(PPNE2.1!$G1019="","",'[3]Formulario PPGR1'!#REF!)</f>
        <v/>
      </c>
      <c r="G1019" s="416"/>
      <c r="H1019" s="417" t="s">
        <v>1475</v>
      </c>
      <c r="I1019" s="441" t="s">
        <v>917</v>
      </c>
      <c r="J1019" s="438">
        <v>1</v>
      </c>
      <c r="K1019" s="433">
        <v>16000</v>
      </c>
      <c r="L1019" s="433">
        <v>16000</v>
      </c>
      <c r="M1019" s="418" t="s">
        <v>444</v>
      </c>
      <c r="N1019" s="427" t="s">
        <v>33</v>
      </c>
    </row>
    <row r="1020" spans="2:14" ht="12.75">
      <c r="B1020" s="415" t="str">
        <f>IF(PPNE2.1!$G1020="","",CONCATENATE(PPNE2.1!$C1020,".",PPNE2.1!$D1020,".",PPNE2.1!$E1020,".",PPNE2.1!$F1020))</f>
        <v/>
      </c>
      <c r="C1020" s="415" t="str">
        <f>IF(PPNE2.1!$G1020="","",'[3]Formulario PPGR1'!#REF!)</f>
        <v/>
      </c>
      <c r="D1020" s="415"/>
      <c r="E1020" s="415"/>
      <c r="F1020" s="415" t="str">
        <f>IF(PPNE2.1!$G1020="","",'[3]Formulario PPGR1'!#REF!)</f>
        <v/>
      </c>
      <c r="G1020" s="416"/>
      <c r="H1020" s="417" t="s">
        <v>1476</v>
      </c>
      <c r="I1020" s="441" t="s">
        <v>1484</v>
      </c>
      <c r="J1020" s="438">
        <v>1</v>
      </c>
      <c r="K1020" s="433">
        <v>200</v>
      </c>
      <c r="L1020" s="433">
        <v>200</v>
      </c>
      <c r="M1020" s="418" t="s">
        <v>1486</v>
      </c>
      <c r="N1020" s="427" t="s">
        <v>282</v>
      </c>
    </row>
    <row r="1021" spans="2:14" ht="12.75">
      <c r="B1021" s="415" t="str">
        <f>IF(PPNE2.1!$G1021="","",CONCATENATE(PPNE2.1!$C1021,".",PPNE2.1!$D1021,".",PPNE2.1!$E1021,".",PPNE2.1!$F1021))</f>
        <v/>
      </c>
      <c r="C1021" s="415" t="str">
        <f>IF(PPNE2.1!$G1021="","",'[3]Formulario PPGR1'!#REF!)</f>
        <v/>
      </c>
      <c r="D1021" s="415"/>
      <c r="E1021" s="415"/>
      <c r="F1021" s="415" t="str">
        <f>IF(PPNE2.1!$G1021="","",'[3]Formulario PPGR1'!#REF!)</f>
        <v/>
      </c>
      <c r="G1021" s="416"/>
      <c r="H1021" s="417" t="s">
        <v>1477</v>
      </c>
      <c r="I1021" s="441" t="s">
        <v>917</v>
      </c>
      <c r="J1021" s="438">
        <v>1</v>
      </c>
      <c r="K1021" s="433">
        <v>180</v>
      </c>
      <c r="L1021" s="433">
        <v>180</v>
      </c>
      <c r="M1021" s="418" t="s">
        <v>1486</v>
      </c>
      <c r="N1021" s="427" t="s">
        <v>33</v>
      </c>
    </row>
    <row r="1022" spans="2:14" ht="12.75">
      <c r="B1022" s="415" t="str">
        <f>IF(PPNE2.1!$G1022="","",CONCATENATE(PPNE2.1!$C1022,".",PPNE2.1!$D1022,".",PPNE2.1!$E1022,".",PPNE2.1!$F1022))</f>
        <v/>
      </c>
      <c r="C1022" s="415" t="str">
        <f>IF(PPNE2.1!$G1022="","",'[3]Formulario PPGR1'!#REF!)</f>
        <v/>
      </c>
      <c r="D1022" s="415"/>
      <c r="E1022" s="415"/>
      <c r="F1022" s="415" t="str">
        <f>IF(PPNE2.1!$G1022="","",'[3]Formulario PPGR1'!#REF!)</f>
        <v/>
      </c>
      <c r="G1022" s="416"/>
      <c r="H1022" s="417" t="s">
        <v>1478</v>
      </c>
      <c r="I1022" s="441" t="s">
        <v>1485</v>
      </c>
      <c r="J1022" s="438">
        <v>1</v>
      </c>
      <c r="K1022" s="433">
        <v>12.05</v>
      </c>
      <c r="L1022" s="433">
        <v>12.05</v>
      </c>
      <c r="M1022" s="418" t="s">
        <v>1486</v>
      </c>
      <c r="N1022" s="427" t="s">
        <v>33</v>
      </c>
    </row>
    <row r="1023" spans="2:14" ht="12.75">
      <c r="B1023" s="415" t="str">
        <f>IF(PPNE2.1!$G1023="","",CONCATENATE(PPNE2.1!$C1023,".",PPNE2.1!$D1023,".",PPNE2.1!$E1023,".",PPNE2.1!$F1023))</f>
        <v/>
      </c>
      <c r="C1023" s="415" t="str">
        <f>IF(PPNE2.1!$G1023="","",'[3]Formulario PPGR1'!#REF!)</f>
        <v/>
      </c>
      <c r="D1023" s="415"/>
      <c r="E1023" s="415"/>
      <c r="F1023" s="415" t="str">
        <f>IF(PPNE2.1!$G1023="","",'[3]Formulario PPGR1'!#REF!)</f>
        <v/>
      </c>
      <c r="G1023" s="416"/>
      <c r="H1023" s="417" t="s">
        <v>1479</v>
      </c>
      <c r="I1023" s="441" t="s">
        <v>917</v>
      </c>
      <c r="J1023" s="438">
        <v>1</v>
      </c>
      <c r="K1023" s="433">
        <v>0</v>
      </c>
      <c r="L1023" s="433">
        <v>0</v>
      </c>
      <c r="M1023" s="418"/>
      <c r="N1023" s="427"/>
    </row>
    <row r="1024" spans="2:14" ht="12.75">
      <c r="B1024" s="415" t="str">
        <f>IF(PPNE2.1!$G1024="","",CONCATENATE(PPNE2.1!$C1024,".",PPNE2.1!$D1024,".",PPNE2.1!$E1024,".",PPNE2.1!$F1024))</f>
        <v/>
      </c>
      <c r="C1024" s="415" t="str">
        <f>IF(PPNE2.1!$G1024="","",'[3]Formulario PPGR1'!#REF!)</f>
        <v/>
      </c>
      <c r="D1024" s="415"/>
      <c r="E1024" s="415"/>
      <c r="F1024" s="415" t="str">
        <f>IF(PPNE2.1!$G1024="","",'[3]Formulario PPGR1'!#REF!)</f>
        <v/>
      </c>
      <c r="G1024" s="416"/>
      <c r="H1024" s="417" t="s">
        <v>1480</v>
      </c>
      <c r="I1024" s="441" t="s">
        <v>917</v>
      </c>
      <c r="J1024" s="438">
        <v>1</v>
      </c>
      <c r="K1024" s="433">
        <v>4500</v>
      </c>
      <c r="L1024" s="433">
        <v>4500</v>
      </c>
      <c r="M1024" s="418" t="s">
        <v>1487</v>
      </c>
      <c r="N1024" s="427" t="s">
        <v>282</v>
      </c>
    </row>
    <row r="1025" spans="2:14" ht="12.75">
      <c r="B1025" s="415" t="str">
        <f>IF(PPNE2.1!$G1025="","",CONCATENATE(PPNE2.1!$C1025,".",PPNE2.1!$D1025,".",PPNE2.1!$E1025,".",PPNE2.1!$F1025))</f>
        <v/>
      </c>
      <c r="C1025" s="415" t="str">
        <f>IF(PPNE2.1!$G1025="","",'[3]Formulario PPGR1'!#REF!)</f>
        <v/>
      </c>
      <c r="D1025" s="415"/>
      <c r="E1025" s="415"/>
      <c r="F1025" s="415" t="str">
        <f>IF(PPNE2.1!$G1025="","",'[3]Formulario PPGR1'!#REF!)</f>
        <v/>
      </c>
      <c r="G1025" s="416"/>
      <c r="H1025" s="417" t="s">
        <v>1481</v>
      </c>
      <c r="I1025" s="441" t="s">
        <v>917</v>
      </c>
      <c r="J1025" s="438">
        <v>1</v>
      </c>
      <c r="K1025" s="433">
        <v>290</v>
      </c>
      <c r="L1025" s="433">
        <v>290</v>
      </c>
      <c r="M1025" s="418" t="s">
        <v>1486</v>
      </c>
      <c r="N1025" s="427" t="s">
        <v>282</v>
      </c>
    </row>
    <row r="1026" spans="2:14" ht="12.75">
      <c r="B1026" s="415" t="str">
        <f>IF(PPNE2.1!$G1026="","",CONCATENATE(PPNE2.1!$C1026,".",PPNE2.1!$D1026,".",PPNE2.1!$E1026,".",PPNE2.1!$F1026))</f>
        <v/>
      </c>
      <c r="C1026" s="415" t="str">
        <f>IF(PPNE2.1!$G1026="","",'[3]Formulario PPGR1'!#REF!)</f>
        <v/>
      </c>
      <c r="D1026" s="415"/>
      <c r="E1026" s="415"/>
      <c r="F1026" s="415" t="str">
        <f>IF(PPNE2.1!$G1026="","",'[3]Formulario PPGR1'!#REF!)</f>
        <v/>
      </c>
      <c r="G1026" s="416"/>
      <c r="H1026" s="417" t="s">
        <v>1482</v>
      </c>
      <c r="I1026" s="441" t="s">
        <v>917</v>
      </c>
      <c r="J1026" s="438">
        <v>1</v>
      </c>
      <c r="K1026" s="433">
        <v>1400</v>
      </c>
      <c r="L1026" s="433">
        <v>1400</v>
      </c>
      <c r="M1026" s="418" t="s">
        <v>1486</v>
      </c>
      <c r="N1026" s="427" t="s">
        <v>282</v>
      </c>
    </row>
    <row r="1027" spans="2:14" ht="12.75">
      <c r="B1027" s="415" t="str">
        <f>IF(PPNE2.1!$G1027="","",CONCATENATE(PPNE2.1!$C1027,".",PPNE2.1!$D1027,".",PPNE2.1!$E1027,".",PPNE2.1!$F1027))</f>
        <v/>
      </c>
      <c r="C1027" s="415" t="str">
        <f>IF(PPNE2.1!$G1027="","",'[3]Formulario PPGR1'!#REF!)</f>
        <v/>
      </c>
      <c r="D1027" s="415"/>
      <c r="E1027" s="415"/>
      <c r="F1027" s="415" t="str">
        <f>IF(PPNE2.1!$G1027="","",'[3]Formulario PPGR1'!#REF!)</f>
        <v/>
      </c>
      <c r="G1027" s="416"/>
      <c r="H1027" s="417" t="s">
        <v>1483</v>
      </c>
      <c r="I1027" s="441" t="s">
        <v>917</v>
      </c>
      <c r="J1027" s="438">
        <v>5</v>
      </c>
      <c r="K1027" s="433">
        <v>130</v>
      </c>
      <c r="L1027" s="433">
        <v>650</v>
      </c>
      <c r="M1027" s="418" t="s">
        <v>1486</v>
      </c>
      <c r="N1027" s="427" t="s">
        <v>282</v>
      </c>
    </row>
    <row r="1028" spans="2:14" ht="12.75">
      <c r="B1028" s="14" t="e">
        <f>IF(PPNE2.1!$G1028="","",CONCATENATE(PPNE2.1!$C1028,".",PPNE2.1!$D1028,".",PPNE2.1!$E1028,".",PPNE2.1!$F1028))</f>
        <v>#REF!</v>
      </c>
      <c r="C1028" s="14" t="e">
        <f>IF(PPNE2.1!$G1028="","",'[3]Formulario PPGR1'!#REF!)</f>
        <v>#REF!</v>
      </c>
      <c r="D1028" s="14" t="e">
        <f>IF(PPNE2.1!$G1028="","",'[3]Formulario PPGR1'!#REF!)</f>
        <v>#REF!</v>
      </c>
      <c r="E1028" s="14" t="e">
        <f>IF(PPNE2.1!$G1028="","",'[3]Formulario PPGR1'!#REF!)</f>
        <v>#REF!</v>
      </c>
      <c r="F1028" s="14" t="e">
        <f>IF(PPNE2.1!$G1028="","",'[3]Formulario PPGR1'!#REF!)</f>
        <v>#REF!</v>
      </c>
      <c r="G1028" s="264" t="s">
        <v>1439</v>
      </c>
      <c r="H1028" s="265" t="s">
        <v>1474</v>
      </c>
      <c r="I1028" s="426" t="s">
        <v>917</v>
      </c>
      <c r="J1028" s="437">
        <v>1</v>
      </c>
      <c r="K1028" s="432">
        <v>60000</v>
      </c>
      <c r="L1028" s="432">
        <v>60000</v>
      </c>
      <c r="M1028" s="266" t="s">
        <v>444</v>
      </c>
      <c r="N1028" s="426" t="s">
        <v>33</v>
      </c>
    </row>
    <row r="1029" spans="2:14" ht="12.75">
      <c r="B1029" s="415" t="str">
        <f>IF(PPNE2.1!$G1029="","",CONCATENATE(PPNE2.1!$C1029,".",PPNE2.1!$D1029,".",PPNE2.1!$E1029,".",PPNE2.1!$F1029))</f>
        <v/>
      </c>
      <c r="C1029" s="415" t="str">
        <f>IF(PPNE2.1!$G1029="","",'[3]Formulario PPGR1'!#REF!)</f>
        <v/>
      </c>
      <c r="D1029" s="415"/>
      <c r="E1029" s="415"/>
      <c r="F1029" s="415" t="str">
        <f>IF(PPNE2.1!$G1029="","",'[3]Formulario PPGR1'!#REF!)</f>
        <v/>
      </c>
      <c r="G1029" s="416"/>
      <c r="H1029" s="417" t="s">
        <v>1475</v>
      </c>
      <c r="I1029" s="441" t="s">
        <v>917</v>
      </c>
      <c r="J1029" s="438">
        <v>1</v>
      </c>
      <c r="K1029" s="433">
        <v>16000</v>
      </c>
      <c r="L1029" s="433">
        <v>16000</v>
      </c>
      <c r="M1029" s="418" t="s">
        <v>444</v>
      </c>
      <c r="N1029" s="427" t="s">
        <v>33</v>
      </c>
    </row>
    <row r="1030" spans="2:14" ht="12.75">
      <c r="B1030" s="415" t="str">
        <f>IF(PPNE2.1!$G1030="","",CONCATENATE(PPNE2.1!$C1030,".",PPNE2.1!$D1030,".",PPNE2.1!$E1030,".",PPNE2.1!$F1030))</f>
        <v/>
      </c>
      <c r="C1030" s="415" t="str">
        <f>IF(PPNE2.1!$G1030="","",'[3]Formulario PPGR1'!#REF!)</f>
        <v/>
      </c>
      <c r="D1030" s="415"/>
      <c r="E1030" s="415"/>
      <c r="F1030" s="415" t="str">
        <f>IF(PPNE2.1!$G1030="","",'[3]Formulario PPGR1'!#REF!)</f>
        <v/>
      </c>
      <c r="G1030" s="416"/>
      <c r="H1030" s="417" t="s">
        <v>1476</v>
      </c>
      <c r="I1030" s="441" t="s">
        <v>1484</v>
      </c>
      <c r="J1030" s="438">
        <v>1</v>
      </c>
      <c r="K1030" s="433">
        <v>200</v>
      </c>
      <c r="L1030" s="433">
        <v>200</v>
      </c>
      <c r="M1030" s="418" t="s">
        <v>1486</v>
      </c>
      <c r="N1030" s="427" t="s">
        <v>282</v>
      </c>
    </row>
    <row r="1031" spans="2:14" ht="12.75">
      <c r="B1031" s="415" t="str">
        <f>IF(PPNE2.1!$G1031="","",CONCATENATE(PPNE2.1!$C1031,".",PPNE2.1!$D1031,".",PPNE2.1!$E1031,".",PPNE2.1!$F1031))</f>
        <v/>
      </c>
      <c r="C1031" s="415" t="str">
        <f>IF(PPNE2.1!$G1031="","",'[3]Formulario PPGR1'!#REF!)</f>
        <v/>
      </c>
      <c r="D1031" s="415"/>
      <c r="E1031" s="415"/>
      <c r="F1031" s="415" t="str">
        <f>IF(PPNE2.1!$G1031="","",'[3]Formulario PPGR1'!#REF!)</f>
        <v/>
      </c>
      <c r="G1031" s="416"/>
      <c r="H1031" s="417" t="s">
        <v>1477</v>
      </c>
      <c r="I1031" s="441" t="s">
        <v>917</v>
      </c>
      <c r="J1031" s="438">
        <v>1</v>
      </c>
      <c r="K1031" s="433">
        <v>180</v>
      </c>
      <c r="L1031" s="433">
        <v>180</v>
      </c>
      <c r="M1031" s="418" t="s">
        <v>1486</v>
      </c>
      <c r="N1031" s="427" t="s">
        <v>33</v>
      </c>
    </row>
    <row r="1032" spans="2:14" ht="12.75">
      <c r="B1032" s="415" t="str">
        <f>IF(PPNE2.1!$G1032="","",CONCATENATE(PPNE2.1!$C1032,".",PPNE2.1!$D1032,".",PPNE2.1!$E1032,".",PPNE2.1!$F1032))</f>
        <v/>
      </c>
      <c r="C1032" s="415" t="str">
        <f>IF(PPNE2.1!$G1032="","",'[3]Formulario PPGR1'!#REF!)</f>
        <v/>
      </c>
      <c r="D1032" s="415"/>
      <c r="E1032" s="415"/>
      <c r="F1032" s="415" t="str">
        <f>IF(PPNE2.1!$G1032="","",'[3]Formulario PPGR1'!#REF!)</f>
        <v/>
      </c>
      <c r="G1032" s="416"/>
      <c r="H1032" s="417" t="s">
        <v>1478</v>
      </c>
      <c r="I1032" s="441" t="s">
        <v>1485</v>
      </c>
      <c r="J1032" s="438">
        <v>1</v>
      </c>
      <c r="K1032" s="433">
        <v>12.05</v>
      </c>
      <c r="L1032" s="433">
        <v>12.05</v>
      </c>
      <c r="M1032" s="418" t="s">
        <v>1486</v>
      </c>
      <c r="N1032" s="427" t="s">
        <v>33</v>
      </c>
    </row>
    <row r="1033" spans="2:14" ht="12.75">
      <c r="B1033" s="415" t="str">
        <f>IF(PPNE2.1!$G1033="","",CONCATENATE(PPNE2.1!$C1033,".",PPNE2.1!$D1033,".",PPNE2.1!$E1033,".",PPNE2.1!$F1033))</f>
        <v/>
      </c>
      <c r="C1033" s="415" t="str">
        <f>IF(PPNE2.1!$G1033="","",'[3]Formulario PPGR1'!#REF!)</f>
        <v/>
      </c>
      <c r="D1033" s="415"/>
      <c r="E1033" s="415"/>
      <c r="F1033" s="415" t="str">
        <f>IF(PPNE2.1!$G1033="","",'[3]Formulario PPGR1'!#REF!)</f>
        <v/>
      </c>
      <c r="G1033" s="416"/>
      <c r="H1033" s="417" t="s">
        <v>1479</v>
      </c>
      <c r="I1033" s="441" t="s">
        <v>917</v>
      </c>
      <c r="J1033" s="438">
        <v>1</v>
      </c>
      <c r="K1033" s="433">
        <v>0</v>
      </c>
      <c r="L1033" s="433">
        <v>0</v>
      </c>
      <c r="M1033" s="418"/>
      <c r="N1033" s="427"/>
    </row>
    <row r="1034" spans="2:14" ht="12.75">
      <c r="B1034" s="415" t="str">
        <f>IF(PPNE2.1!$G1034="","",CONCATENATE(PPNE2.1!$C1034,".",PPNE2.1!$D1034,".",PPNE2.1!$E1034,".",PPNE2.1!$F1034))</f>
        <v/>
      </c>
      <c r="C1034" s="415" t="str">
        <f>IF(PPNE2.1!$G1034="","",'[3]Formulario PPGR1'!#REF!)</f>
        <v/>
      </c>
      <c r="D1034" s="415"/>
      <c r="E1034" s="415"/>
      <c r="F1034" s="415" t="str">
        <f>IF(PPNE2.1!$G1034="","",'[3]Formulario PPGR1'!#REF!)</f>
        <v/>
      </c>
      <c r="G1034" s="416"/>
      <c r="H1034" s="417" t="s">
        <v>1480</v>
      </c>
      <c r="I1034" s="441" t="s">
        <v>917</v>
      </c>
      <c r="J1034" s="438">
        <v>1</v>
      </c>
      <c r="K1034" s="433">
        <v>4500</v>
      </c>
      <c r="L1034" s="433">
        <v>4500</v>
      </c>
      <c r="M1034" s="418" t="s">
        <v>1487</v>
      </c>
      <c r="N1034" s="427" t="s">
        <v>282</v>
      </c>
    </row>
    <row r="1035" spans="2:14" ht="12.75">
      <c r="B1035" s="415" t="str">
        <f>IF(PPNE2.1!$G1035="","",CONCATENATE(PPNE2.1!$C1035,".",PPNE2.1!$D1035,".",PPNE2.1!$E1035,".",PPNE2.1!$F1035))</f>
        <v/>
      </c>
      <c r="C1035" s="415" t="str">
        <f>IF(PPNE2.1!$G1035="","",'[3]Formulario PPGR1'!#REF!)</f>
        <v/>
      </c>
      <c r="D1035" s="415"/>
      <c r="E1035" s="415"/>
      <c r="F1035" s="415" t="str">
        <f>IF(PPNE2.1!$G1035="","",'[3]Formulario PPGR1'!#REF!)</f>
        <v/>
      </c>
      <c r="G1035" s="416"/>
      <c r="H1035" s="417" t="s">
        <v>1481</v>
      </c>
      <c r="I1035" s="441" t="s">
        <v>917</v>
      </c>
      <c r="J1035" s="438">
        <v>1</v>
      </c>
      <c r="K1035" s="433">
        <v>290</v>
      </c>
      <c r="L1035" s="433">
        <v>290</v>
      </c>
      <c r="M1035" s="418" t="s">
        <v>1486</v>
      </c>
      <c r="N1035" s="427" t="s">
        <v>282</v>
      </c>
    </row>
    <row r="1036" spans="2:14" ht="12.75">
      <c r="B1036" s="415" t="str">
        <f>IF(PPNE2.1!$G1036="","",CONCATENATE(PPNE2.1!$C1036,".",PPNE2.1!$D1036,".",PPNE2.1!$E1036,".",PPNE2.1!$F1036))</f>
        <v/>
      </c>
      <c r="C1036" s="415" t="str">
        <f>IF(PPNE2.1!$G1036="","",'[3]Formulario PPGR1'!#REF!)</f>
        <v/>
      </c>
      <c r="D1036" s="415"/>
      <c r="E1036" s="415"/>
      <c r="F1036" s="415" t="str">
        <f>IF(PPNE2.1!$G1036="","",'[3]Formulario PPGR1'!#REF!)</f>
        <v/>
      </c>
      <c r="G1036" s="416"/>
      <c r="H1036" s="417" t="s">
        <v>1482</v>
      </c>
      <c r="I1036" s="441" t="s">
        <v>917</v>
      </c>
      <c r="J1036" s="438">
        <v>1</v>
      </c>
      <c r="K1036" s="433">
        <v>1400</v>
      </c>
      <c r="L1036" s="433">
        <v>1400</v>
      </c>
      <c r="M1036" s="418" t="s">
        <v>1486</v>
      </c>
      <c r="N1036" s="427" t="s">
        <v>282</v>
      </c>
    </row>
    <row r="1037" spans="2:14" ht="12.75">
      <c r="B1037" s="415" t="str">
        <f>IF(PPNE2.1!$G1037="","",CONCATENATE(PPNE2.1!$C1037,".",PPNE2.1!$D1037,".",PPNE2.1!$E1037,".",PPNE2.1!$F1037))</f>
        <v/>
      </c>
      <c r="C1037" s="415" t="str">
        <f>IF(PPNE2.1!$G1037="","",'[3]Formulario PPGR1'!#REF!)</f>
        <v/>
      </c>
      <c r="D1037" s="415"/>
      <c r="E1037" s="415"/>
      <c r="F1037" s="415" t="str">
        <f>IF(PPNE2.1!$G1037="","",'[3]Formulario PPGR1'!#REF!)</f>
        <v/>
      </c>
      <c r="G1037" s="416"/>
      <c r="H1037" s="417" t="s">
        <v>1483</v>
      </c>
      <c r="I1037" s="441" t="s">
        <v>917</v>
      </c>
      <c r="J1037" s="438">
        <v>5</v>
      </c>
      <c r="K1037" s="433">
        <v>130</v>
      </c>
      <c r="L1037" s="433">
        <v>650</v>
      </c>
      <c r="M1037" s="418" t="s">
        <v>1486</v>
      </c>
      <c r="N1037" s="427" t="s">
        <v>282</v>
      </c>
    </row>
    <row r="1038" spans="2:14" ht="12.75">
      <c r="B1038" s="14" t="e">
        <f>IF(PPNE2.1!$G1038="","",CONCATENATE(PPNE2.1!$C1038,".",PPNE2.1!$D1038,".",PPNE2.1!$E1038,".",PPNE2.1!$F1038))</f>
        <v>#REF!</v>
      </c>
      <c r="C1038" s="14" t="e">
        <f>IF(PPNE2.1!$G1038="","",'[3]Formulario PPGR1'!#REF!)</f>
        <v>#REF!</v>
      </c>
      <c r="D1038" s="14" t="e">
        <f>IF(PPNE2.1!$G1038="","",'[3]Formulario PPGR1'!#REF!)</f>
        <v>#REF!</v>
      </c>
      <c r="E1038" s="14" t="e">
        <f>IF(PPNE2.1!$G1038="","",'[3]Formulario PPGR1'!#REF!)</f>
        <v>#REF!</v>
      </c>
      <c r="F1038" s="14" t="e">
        <f>IF(PPNE2.1!$G1038="","",'[3]Formulario PPGR1'!#REF!)</f>
        <v>#REF!</v>
      </c>
      <c r="G1038" s="264" t="s">
        <v>1440</v>
      </c>
      <c r="H1038" s="265" t="s">
        <v>1474</v>
      </c>
      <c r="I1038" s="426" t="s">
        <v>917</v>
      </c>
      <c r="J1038" s="437">
        <v>1</v>
      </c>
      <c r="K1038" s="432">
        <v>60000</v>
      </c>
      <c r="L1038" s="432">
        <v>60000</v>
      </c>
      <c r="M1038" s="266" t="s">
        <v>444</v>
      </c>
      <c r="N1038" s="426" t="s">
        <v>33</v>
      </c>
    </row>
    <row r="1039" spans="2:14" ht="12.75">
      <c r="B1039" s="415" t="str">
        <f>IF(PPNE2.1!$G1039="","",CONCATENATE(PPNE2.1!$C1039,".",PPNE2.1!$D1039,".",PPNE2.1!$E1039,".",PPNE2.1!$F1039))</f>
        <v/>
      </c>
      <c r="C1039" s="415" t="str">
        <f>IF(PPNE2.1!$G1039="","",'[3]Formulario PPGR1'!#REF!)</f>
        <v/>
      </c>
      <c r="D1039" s="415"/>
      <c r="E1039" s="415"/>
      <c r="F1039" s="415" t="str">
        <f>IF(PPNE2.1!$G1039="","",'[3]Formulario PPGR1'!#REF!)</f>
        <v/>
      </c>
      <c r="G1039" s="416"/>
      <c r="H1039" s="417" t="s">
        <v>1475</v>
      </c>
      <c r="I1039" s="441" t="s">
        <v>917</v>
      </c>
      <c r="J1039" s="438">
        <v>1</v>
      </c>
      <c r="K1039" s="433">
        <v>16000</v>
      </c>
      <c r="L1039" s="433">
        <v>16000</v>
      </c>
      <c r="M1039" s="418" t="s">
        <v>444</v>
      </c>
      <c r="N1039" s="427" t="s">
        <v>33</v>
      </c>
    </row>
    <row r="1040" spans="2:14" ht="12.75">
      <c r="B1040" s="415" t="str">
        <f>IF(PPNE2.1!$G1040="","",CONCATENATE(PPNE2.1!$C1040,".",PPNE2.1!$D1040,".",PPNE2.1!$E1040,".",PPNE2.1!$F1040))</f>
        <v/>
      </c>
      <c r="C1040" s="415" t="str">
        <f>IF(PPNE2.1!$G1040="","",'[3]Formulario PPGR1'!#REF!)</f>
        <v/>
      </c>
      <c r="D1040" s="415"/>
      <c r="E1040" s="415"/>
      <c r="F1040" s="415" t="str">
        <f>IF(PPNE2.1!$G1040="","",'[3]Formulario PPGR1'!#REF!)</f>
        <v/>
      </c>
      <c r="G1040" s="416"/>
      <c r="H1040" s="417" t="s">
        <v>1476</v>
      </c>
      <c r="I1040" s="441" t="s">
        <v>1484</v>
      </c>
      <c r="J1040" s="438">
        <v>1</v>
      </c>
      <c r="K1040" s="433">
        <v>200</v>
      </c>
      <c r="L1040" s="433">
        <v>200</v>
      </c>
      <c r="M1040" s="418" t="s">
        <v>1486</v>
      </c>
      <c r="N1040" s="427" t="s">
        <v>282</v>
      </c>
    </row>
    <row r="1041" spans="2:14" ht="12.75">
      <c r="B1041" s="415" t="str">
        <f>IF(PPNE2.1!$G1041="","",CONCATENATE(PPNE2.1!$C1041,".",PPNE2.1!$D1041,".",PPNE2.1!$E1041,".",PPNE2.1!$F1041))</f>
        <v/>
      </c>
      <c r="C1041" s="415" t="str">
        <f>IF(PPNE2.1!$G1041="","",'[3]Formulario PPGR1'!#REF!)</f>
        <v/>
      </c>
      <c r="D1041" s="415"/>
      <c r="E1041" s="415"/>
      <c r="F1041" s="415" t="str">
        <f>IF(PPNE2.1!$G1041="","",'[3]Formulario PPGR1'!#REF!)</f>
        <v/>
      </c>
      <c r="G1041" s="416"/>
      <c r="H1041" s="417" t="s">
        <v>1477</v>
      </c>
      <c r="I1041" s="441" t="s">
        <v>917</v>
      </c>
      <c r="J1041" s="438">
        <v>1</v>
      </c>
      <c r="K1041" s="433">
        <v>180</v>
      </c>
      <c r="L1041" s="433">
        <v>180</v>
      </c>
      <c r="M1041" s="418" t="s">
        <v>1486</v>
      </c>
      <c r="N1041" s="427" t="s">
        <v>33</v>
      </c>
    </row>
    <row r="1042" spans="2:14" ht="12.75">
      <c r="B1042" s="415" t="str">
        <f>IF(PPNE2.1!$G1042="","",CONCATENATE(PPNE2.1!$C1042,".",PPNE2.1!$D1042,".",PPNE2.1!$E1042,".",PPNE2.1!$F1042))</f>
        <v/>
      </c>
      <c r="C1042" s="415" t="str">
        <f>IF(PPNE2.1!$G1042="","",'[3]Formulario PPGR1'!#REF!)</f>
        <v/>
      </c>
      <c r="D1042" s="415"/>
      <c r="E1042" s="415"/>
      <c r="F1042" s="415" t="str">
        <f>IF(PPNE2.1!$G1042="","",'[3]Formulario PPGR1'!#REF!)</f>
        <v/>
      </c>
      <c r="G1042" s="416"/>
      <c r="H1042" s="417" t="s">
        <v>1478</v>
      </c>
      <c r="I1042" s="441" t="s">
        <v>1485</v>
      </c>
      <c r="J1042" s="438">
        <v>1</v>
      </c>
      <c r="K1042" s="433">
        <v>12.05</v>
      </c>
      <c r="L1042" s="433">
        <v>12.05</v>
      </c>
      <c r="M1042" s="418" t="s">
        <v>1486</v>
      </c>
      <c r="N1042" s="427" t="s">
        <v>33</v>
      </c>
    </row>
    <row r="1043" spans="2:14" ht="12.75">
      <c r="B1043" s="415" t="str">
        <f>IF(PPNE2.1!$G1043="","",CONCATENATE(PPNE2.1!$C1043,".",PPNE2.1!$D1043,".",PPNE2.1!$E1043,".",PPNE2.1!$F1043))</f>
        <v/>
      </c>
      <c r="C1043" s="415" t="str">
        <f>IF(PPNE2.1!$G1043="","",'[3]Formulario PPGR1'!#REF!)</f>
        <v/>
      </c>
      <c r="D1043" s="415"/>
      <c r="E1043" s="415"/>
      <c r="F1043" s="415" t="str">
        <f>IF(PPNE2.1!$G1043="","",'[3]Formulario PPGR1'!#REF!)</f>
        <v/>
      </c>
      <c r="G1043" s="416"/>
      <c r="H1043" s="417" t="s">
        <v>1479</v>
      </c>
      <c r="I1043" s="441" t="s">
        <v>917</v>
      </c>
      <c r="J1043" s="438">
        <v>1</v>
      </c>
      <c r="K1043" s="433">
        <v>0</v>
      </c>
      <c r="L1043" s="433">
        <v>0</v>
      </c>
      <c r="M1043" s="418"/>
      <c r="N1043" s="427"/>
    </row>
    <row r="1044" spans="2:14" ht="12.75">
      <c r="B1044" s="415" t="str">
        <f>IF(PPNE2.1!$G1044="","",CONCATENATE(PPNE2.1!$C1044,".",PPNE2.1!$D1044,".",PPNE2.1!$E1044,".",PPNE2.1!$F1044))</f>
        <v/>
      </c>
      <c r="C1044" s="415" t="str">
        <f>IF(PPNE2.1!$G1044="","",'[3]Formulario PPGR1'!#REF!)</f>
        <v/>
      </c>
      <c r="D1044" s="415"/>
      <c r="E1044" s="415"/>
      <c r="F1044" s="415" t="str">
        <f>IF(PPNE2.1!$G1044="","",'[3]Formulario PPGR1'!#REF!)</f>
        <v/>
      </c>
      <c r="G1044" s="416"/>
      <c r="H1044" s="417" t="s">
        <v>1480</v>
      </c>
      <c r="I1044" s="441" t="s">
        <v>917</v>
      </c>
      <c r="J1044" s="438">
        <v>1</v>
      </c>
      <c r="K1044" s="433">
        <v>4500</v>
      </c>
      <c r="L1044" s="433">
        <v>4500</v>
      </c>
      <c r="M1044" s="418" t="s">
        <v>1487</v>
      </c>
      <c r="N1044" s="427" t="s">
        <v>282</v>
      </c>
    </row>
    <row r="1045" spans="2:14" ht="12.75">
      <c r="B1045" s="415" t="str">
        <f>IF(PPNE2.1!$G1045="","",CONCATENATE(PPNE2.1!$C1045,".",PPNE2.1!$D1045,".",PPNE2.1!$E1045,".",PPNE2.1!$F1045))</f>
        <v/>
      </c>
      <c r="C1045" s="415" t="str">
        <f>IF(PPNE2.1!$G1045="","",'[3]Formulario PPGR1'!#REF!)</f>
        <v/>
      </c>
      <c r="D1045" s="415"/>
      <c r="E1045" s="415"/>
      <c r="F1045" s="415" t="str">
        <f>IF(PPNE2.1!$G1045="","",'[3]Formulario PPGR1'!#REF!)</f>
        <v/>
      </c>
      <c r="G1045" s="416"/>
      <c r="H1045" s="417" t="s">
        <v>1481</v>
      </c>
      <c r="I1045" s="441" t="s">
        <v>917</v>
      </c>
      <c r="J1045" s="438">
        <v>1</v>
      </c>
      <c r="K1045" s="433">
        <v>290</v>
      </c>
      <c r="L1045" s="433">
        <v>290</v>
      </c>
      <c r="M1045" s="418" t="s">
        <v>1486</v>
      </c>
      <c r="N1045" s="427" t="s">
        <v>282</v>
      </c>
    </row>
    <row r="1046" spans="2:14" ht="12.75">
      <c r="B1046" s="415" t="str">
        <f>IF(PPNE2.1!$G1046="","",CONCATENATE(PPNE2.1!$C1046,".",PPNE2.1!$D1046,".",PPNE2.1!$E1046,".",PPNE2.1!$F1046))</f>
        <v/>
      </c>
      <c r="C1046" s="415" t="str">
        <f>IF(PPNE2.1!$G1046="","",'[3]Formulario PPGR1'!#REF!)</f>
        <v/>
      </c>
      <c r="D1046" s="415"/>
      <c r="E1046" s="415"/>
      <c r="F1046" s="415" t="str">
        <f>IF(PPNE2.1!$G1046="","",'[3]Formulario PPGR1'!#REF!)</f>
        <v/>
      </c>
      <c r="G1046" s="416"/>
      <c r="H1046" s="417" t="s">
        <v>1482</v>
      </c>
      <c r="I1046" s="441" t="s">
        <v>917</v>
      </c>
      <c r="J1046" s="438">
        <v>1</v>
      </c>
      <c r="K1046" s="433">
        <v>1400</v>
      </c>
      <c r="L1046" s="433">
        <v>1400</v>
      </c>
      <c r="M1046" s="418" t="s">
        <v>1486</v>
      </c>
      <c r="N1046" s="427" t="s">
        <v>282</v>
      </c>
    </row>
    <row r="1047" spans="2:14" ht="12.75">
      <c r="B1047" s="415" t="str">
        <f>IF(PPNE2.1!$G1047="","",CONCATENATE(PPNE2.1!$C1047,".",PPNE2.1!$D1047,".",PPNE2.1!$E1047,".",PPNE2.1!$F1047))</f>
        <v/>
      </c>
      <c r="C1047" s="415" t="str">
        <f>IF(PPNE2.1!$G1047="","",'[3]Formulario PPGR1'!#REF!)</f>
        <v/>
      </c>
      <c r="D1047" s="415"/>
      <c r="E1047" s="415"/>
      <c r="F1047" s="415" t="str">
        <f>IF(PPNE2.1!$G1047="","",'[3]Formulario PPGR1'!#REF!)</f>
        <v/>
      </c>
      <c r="G1047" s="416"/>
      <c r="H1047" s="417" t="s">
        <v>1483</v>
      </c>
      <c r="I1047" s="441" t="s">
        <v>917</v>
      </c>
      <c r="J1047" s="438">
        <v>5</v>
      </c>
      <c r="K1047" s="433">
        <v>130</v>
      </c>
      <c r="L1047" s="433">
        <v>650</v>
      </c>
      <c r="M1047" s="418" t="s">
        <v>1486</v>
      </c>
      <c r="N1047" s="427" t="s">
        <v>282</v>
      </c>
    </row>
    <row r="1048" spans="2:14" ht="12.75">
      <c r="B1048" s="14" t="e">
        <f>IF(PPNE2.1!$G1048="","",CONCATENATE(PPNE2.1!$C1048,".",PPNE2.1!$D1048,".",PPNE2.1!$E1048,".",PPNE2.1!$F1048))</f>
        <v>#REF!</v>
      </c>
      <c r="C1048" s="14" t="e">
        <f>IF(PPNE2.1!$G1048="","",'[3]Formulario PPGR1'!#REF!)</f>
        <v>#REF!</v>
      </c>
      <c r="D1048" s="14" t="e">
        <f>IF(PPNE2.1!$G1048="","",'[3]Formulario PPGR1'!#REF!)</f>
        <v>#REF!</v>
      </c>
      <c r="E1048" s="14" t="e">
        <f>IF(PPNE2.1!$G1048="","",'[3]Formulario PPGR1'!#REF!)</f>
        <v>#REF!</v>
      </c>
      <c r="F1048" s="14" t="e">
        <f>IF(PPNE2.1!$G1048="","",'[3]Formulario PPGR1'!#REF!)</f>
        <v>#REF!</v>
      </c>
      <c r="G1048" s="264" t="s">
        <v>1441</v>
      </c>
      <c r="H1048" s="265" t="s">
        <v>1474</v>
      </c>
      <c r="I1048" s="426" t="s">
        <v>917</v>
      </c>
      <c r="J1048" s="437">
        <v>1</v>
      </c>
      <c r="K1048" s="432">
        <v>60000</v>
      </c>
      <c r="L1048" s="432">
        <v>60000</v>
      </c>
      <c r="M1048" s="266" t="s">
        <v>444</v>
      </c>
      <c r="N1048" s="426" t="s">
        <v>33</v>
      </c>
    </row>
    <row r="1049" spans="2:14" ht="12.75">
      <c r="B1049" s="415" t="str">
        <f>IF(PPNE2.1!$G1049="","",CONCATENATE(PPNE2.1!$C1049,".",PPNE2.1!$D1049,".",PPNE2.1!$E1049,".",PPNE2.1!$F1049))</f>
        <v/>
      </c>
      <c r="C1049" s="415" t="str">
        <f>IF(PPNE2.1!$G1049="","",'[3]Formulario PPGR1'!#REF!)</f>
        <v/>
      </c>
      <c r="D1049" s="415"/>
      <c r="E1049" s="415"/>
      <c r="F1049" s="415" t="str">
        <f>IF(PPNE2.1!$G1049="","",'[3]Formulario PPGR1'!#REF!)</f>
        <v/>
      </c>
      <c r="G1049" s="416"/>
      <c r="H1049" s="417" t="s">
        <v>1475</v>
      </c>
      <c r="I1049" s="441" t="s">
        <v>917</v>
      </c>
      <c r="J1049" s="438">
        <v>1</v>
      </c>
      <c r="K1049" s="433">
        <v>16000</v>
      </c>
      <c r="L1049" s="433">
        <v>16000</v>
      </c>
      <c r="M1049" s="418" t="s">
        <v>444</v>
      </c>
      <c r="N1049" s="427" t="s">
        <v>33</v>
      </c>
    </row>
    <row r="1050" spans="2:14" ht="12.75">
      <c r="B1050" s="415" t="str">
        <f>IF(PPNE2.1!$G1050="","",CONCATENATE(PPNE2.1!$C1050,".",PPNE2.1!$D1050,".",PPNE2.1!$E1050,".",PPNE2.1!$F1050))</f>
        <v/>
      </c>
      <c r="C1050" s="415" t="str">
        <f>IF(PPNE2.1!$G1050="","",'[3]Formulario PPGR1'!#REF!)</f>
        <v/>
      </c>
      <c r="D1050" s="415"/>
      <c r="E1050" s="415"/>
      <c r="F1050" s="415" t="str">
        <f>IF(PPNE2.1!$G1050="","",'[3]Formulario PPGR1'!#REF!)</f>
        <v/>
      </c>
      <c r="G1050" s="416"/>
      <c r="H1050" s="417" t="s">
        <v>1476</v>
      </c>
      <c r="I1050" s="441" t="s">
        <v>1484</v>
      </c>
      <c r="J1050" s="438">
        <v>1</v>
      </c>
      <c r="K1050" s="433">
        <v>200</v>
      </c>
      <c r="L1050" s="433">
        <v>200</v>
      </c>
      <c r="M1050" s="418" t="s">
        <v>1486</v>
      </c>
      <c r="N1050" s="427" t="s">
        <v>282</v>
      </c>
    </row>
    <row r="1051" spans="2:14" ht="12.75">
      <c r="B1051" s="415" t="str">
        <f>IF(PPNE2.1!$G1051="","",CONCATENATE(PPNE2.1!$C1051,".",PPNE2.1!$D1051,".",PPNE2.1!$E1051,".",PPNE2.1!$F1051))</f>
        <v/>
      </c>
      <c r="C1051" s="415" t="str">
        <f>IF(PPNE2.1!$G1051="","",'[3]Formulario PPGR1'!#REF!)</f>
        <v/>
      </c>
      <c r="D1051" s="415"/>
      <c r="E1051" s="415"/>
      <c r="F1051" s="415" t="str">
        <f>IF(PPNE2.1!$G1051="","",'[3]Formulario PPGR1'!#REF!)</f>
        <v/>
      </c>
      <c r="G1051" s="416"/>
      <c r="H1051" s="417" t="s">
        <v>1477</v>
      </c>
      <c r="I1051" s="441" t="s">
        <v>917</v>
      </c>
      <c r="J1051" s="438">
        <v>1</v>
      </c>
      <c r="K1051" s="433">
        <v>180</v>
      </c>
      <c r="L1051" s="433">
        <v>180</v>
      </c>
      <c r="M1051" s="418" t="s">
        <v>1486</v>
      </c>
      <c r="N1051" s="427" t="s">
        <v>33</v>
      </c>
    </row>
    <row r="1052" spans="2:14" ht="12.75">
      <c r="B1052" s="415" t="str">
        <f>IF(PPNE2.1!$G1052="","",CONCATENATE(PPNE2.1!$C1052,".",PPNE2.1!$D1052,".",PPNE2.1!$E1052,".",PPNE2.1!$F1052))</f>
        <v/>
      </c>
      <c r="C1052" s="415" t="str">
        <f>IF(PPNE2.1!$G1052="","",'[3]Formulario PPGR1'!#REF!)</f>
        <v/>
      </c>
      <c r="D1052" s="415"/>
      <c r="E1052" s="415"/>
      <c r="F1052" s="415" t="str">
        <f>IF(PPNE2.1!$G1052="","",'[3]Formulario PPGR1'!#REF!)</f>
        <v/>
      </c>
      <c r="G1052" s="416"/>
      <c r="H1052" s="417" t="s">
        <v>1478</v>
      </c>
      <c r="I1052" s="441" t="s">
        <v>1485</v>
      </c>
      <c r="J1052" s="438">
        <v>1</v>
      </c>
      <c r="K1052" s="433">
        <v>12.05</v>
      </c>
      <c r="L1052" s="433">
        <v>12.05</v>
      </c>
      <c r="M1052" s="418" t="s">
        <v>1486</v>
      </c>
      <c r="N1052" s="427" t="s">
        <v>33</v>
      </c>
    </row>
    <row r="1053" spans="2:14" ht="12.75">
      <c r="B1053" s="415" t="str">
        <f>IF(PPNE2.1!$G1053="","",CONCATENATE(PPNE2.1!$C1053,".",PPNE2.1!$D1053,".",PPNE2.1!$E1053,".",PPNE2.1!$F1053))</f>
        <v/>
      </c>
      <c r="C1053" s="415" t="str">
        <f>IF(PPNE2.1!$G1053="","",'[3]Formulario PPGR1'!#REF!)</f>
        <v/>
      </c>
      <c r="D1053" s="415"/>
      <c r="E1053" s="415"/>
      <c r="F1053" s="415" t="str">
        <f>IF(PPNE2.1!$G1053="","",'[3]Formulario PPGR1'!#REF!)</f>
        <v/>
      </c>
      <c r="G1053" s="416"/>
      <c r="H1053" s="417" t="s">
        <v>1479</v>
      </c>
      <c r="I1053" s="441" t="s">
        <v>917</v>
      </c>
      <c r="J1053" s="438">
        <v>1</v>
      </c>
      <c r="K1053" s="433">
        <v>0</v>
      </c>
      <c r="L1053" s="433">
        <v>0</v>
      </c>
      <c r="M1053" s="418"/>
      <c r="N1053" s="427"/>
    </row>
    <row r="1054" spans="2:14" ht="12.75">
      <c r="B1054" s="415" t="str">
        <f>IF(PPNE2.1!$G1054="","",CONCATENATE(PPNE2.1!$C1054,".",PPNE2.1!$D1054,".",PPNE2.1!$E1054,".",PPNE2.1!$F1054))</f>
        <v/>
      </c>
      <c r="C1054" s="415" t="str">
        <f>IF(PPNE2.1!$G1054="","",'[3]Formulario PPGR1'!#REF!)</f>
        <v/>
      </c>
      <c r="D1054" s="415"/>
      <c r="E1054" s="415"/>
      <c r="F1054" s="415" t="str">
        <f>IF(PPNE2.1!$G1054="","",'[3]Formulario PPGR1'!#REF!)</f>
        <v/>
      </c>
      <c r="G1054" s="416"/>
      <c r="H1054" s="417" t="s">
        <v>1480</v>
      </c>
      <c r="I1054" s="441" t="s">
        <v>917</v>
      </c>
      <c r="J1054" s="438">
        <v>1</v>
      </c>
      <c r="K1054" s="433">
        <v>4500</v>
      </c>
      <c r="L1054" s="433">
        <v>4500</v>
      </c>
      <c r="M1054" s="418" t="s">
        <v>1487</v>
      </c>
      <c r="N1054" s="427" t="s">
        <v>282</v>
      </c>
    </row>
    <row r="1055" spans="2:14" ht="12.75">
      <c r="B1055" s="415" t="str">
        <f>IF(PPNE2.1!$G1055="","",CONCATENATE(PPNE2.1!$C1055,".",PPNE2.1!$D1055,".",PPNE2.1!$E1055,".",PPNE2.1!$F1055))</f>
        <v/>
      </c>
      <c r="C1055" s="415" t="str">
        <f>IF(PPNE2.1!$G1055="","",'[3]Formulario PPGR1'!#REF!)</f>
        <v/>
      </c>
      <c r="D1055" s="415"/>
      <c r="E1055" s="415"/>
      <c r="F1055" s="415" t="str">
        <f>IF(PPNE2.1!$G1055="","",'[3]Formulario PPGR1'!#REF!)</f>
        <v/>
      </c>
      <c r="G1055" s="416"/>
      <c r="H1055" s="417" t="s">
        <v>1481</v>
      </c>
      <c r="I1055" s="441" t="s">
        <v>917</v>
      </c>
      <c r="J1055" s="438">
        <v>1</v>
      </c>
      <c r="K1055" s="433">
        <v>290</v>
      </c>
      <c r="L1055" s="433">
        <v>290</v>
      </c>
      <c r="M1055" s="418" t="s">
        <v>1486</v>
      </c>
      <c r="N1055" s="427" t="s">
        <v>282</v>
      </c>
    </row>
    <row r="1056" spans="2:14" ht="12.75">
      <c r="B1056" s="415" t="str">
        <f>IF(PPNE2.1!$G1056="","",CONCATENATE(PPNE2.1!$C1056,".",PPNE2.1!$D1056,".",PPNE2.1!$E1056,".",PPNE2.1!$F1056))</f>
        <v/>
      </c>
      <c r="C1056" s="415" t="str">
        <f>IF(PPNE2.1!$G1056="","",'[3]Formulario PPGR1'!#REF!)</f>
        <v/>
      </c>
      <c r="D1056" s="415"/>
      <c r="E1056" s="415"/>
      <c r="F1056" s="415" t="str">
        <f>IF(PPNE2.1!$G1056="","",'[3]Formulario PPGR1'!#REF!)</f>
        <v/>
      </c>
      <c r="G1056" s="416"/>
      <c r="H1056" s="417" t="s">
        <v>1482</v>
      </c>
      <c r="I1056" s="441" t="s">
        <v>917</v>
      </c>
      <c r="J1056" s="438">
        <v>1</v>
      </c>
      <c r="K1056" s="433">
        <v>1400</v>
      </c>
      <c r="L1056" s="433">
        <v>1400</v>
      </c>
      <c r="M1056" s="418" t="s">
        <v>1486</v>
      </c>
      <c r="N1056" s="427" t="s">
        <v>282</v>
      </c>
    </row>
    <row r="1057" spans="2:14" ht="12.75">
      <c r="B1057" s="415" t="str">
        <f>IF(PPNE2.1!$G1057="","",CONCATENATE(PPNE2.1!$C1057,".",PPNE2.1!$D1057,".",PPNE2.1!$E1057,".",PPNE2.1!$F1057))</f>
        <v/>
      </c>
      <c r="C1057" s="415" t="str">
        <f>IF(PPNE2.1!$G1057="","",'[3]Formulario PPGR1'!#REF!)</f>
        <v/>
      </c>
      <c r="D1057" s="415"/>
      <c r="E1057" s="415"/>
      <c r="F1057" s="415" t="str">
        <f>IF(PPNE2.1!$G1057="","",'[3]Formulario PPGR1'!#REF!)</f>
        <v/>
      </c>
      <c r="G1057" s="416"/>
      <c r="H1057" s="417" t="s">
        <v>1483</v>
      </c>
      <c r="I1057" s="441" t="s">
        <v>917</v>
      </c>
      <c r="J1057" s="438">
        <v>5</v>
      </c>
      <c r="K1057" s="433">
        <v>130</v>
      </c>
      <c r="L1057" s="433">
        <v>650</v>
      </c>
      <c r="M1057" s="418" t="s">
        <v>1486</v>
      </c>
      <c r="N1057" s="427" t="s">
        <v>282</v>
      </c>
    </row>
    <row r="1058" spans="2:14" ht="12.75">
      <c r="B1058" s="14" t="e">
        <f>IF(PPNE2.1!$G1058="","",CONCATENATE(PPNE2.1!$C1058,".",PPNE2.1!$D1058,".",PPNE2.1!$E1058,".",PPNE2.1!$F1058))</f>
        <v>#REF!</v>
      </c>
      <c r="C1058" s="14" t="e">
        <f>IF(PPNE2.1!$G1058="","",'[3]Formulario PPGR1'!#REF!)</f>
        <v>#REF!</v>
      </c>
      <c r="D1058" s="14" t="e">
        <f>IF(PPNE2.1!$G1058="","",'[3]Formulario PPGR1'!#REF!)</f>
        <v>#REF!</v>
      </c>
      <c r="E1058" s="14" t="e">
        <f>IF(PPNE2.1!$G1058="","",'[3]Formulario PPGR1'!#REF!)</f>
        <v>#REF!</v>
      </c>
      <c r="F1058" s="14" t="e">
        <f>IF(PPNE2.1!$G1058="","",'[3]Formulario PPGR1'!#REF!)</f>
        <v>#REF!</v>
      </c>
      <c r="G1058" s="264" t="s">
        <v>1442</v>
      </c>
      <c r="H1058" s="265" t="s">
        <v>1474</v>
      </c>
      <c r="I1058" s="426" t="s">
        <v>917</v>
      </c>
      <c r="J1058" s="437">
        <v>1</v>
      </c>
      <c r="K1058" s="432">
        <v>60000</v>
      </c>
      <c r="L1058" s="432">
        <v>60000</v>
      </c>
      <c r="M1058" s="266" t="s">
        <v>444</v>
      </c>
      <c r="N1058" s="426" t="s">
        <v>33</v>
      </c>
    </row>
    <row r="1059" spans="2:14" ht="12.75">
      <c r="B1059" s="415" t="str">
        <f>IF(PPNE2.1!$G1059="","",CONCATENATE(PPNE2.1!$C1059,".",PPNE2.1!$D1059,".",PPNE2.1!$E1059,".",PPNE2.1!$F1059))</f>
        <v/>
      </c>
      <c r="C1059" s="415" t="str">
        <f>IF(PPNE2.1!$G1059="","",'[3]Formulario PPGR1'!#REF!)</f>
        <v/>
      </c>
      <c r="D1059" s="415"/>
      <c r="E1059" s="415"/>
      <c r="F1059" s="415" t="str">
        <f>IF(PPNE2.1!$G1059="","",'[3]Formulario PPGR1'!#REF!)</f>
        <v/>
      </c>
      <c r="G1059" s="416"/>
      <c r="H1059" s="417" t="s">
        <v>1475</v>
      </c>
      <c r="I1059" s="441" t="s">
        <v>917</v>
      </c>
      <c r="J1059" s="438">
        <v>1</v>
      </c>
      <c r="K1059" s="433">
        <v>16000</v>
      </c>
      <c r="L1059" s="433">
        <v>16000</v>
      </c>
      <c r="M1059" s="418" t="s">
        <v>444</v>
      </c>
      <c r="N1059" s="427" t="s">
        <v>33</v>
      </c>
    </row>
    <row r="1060" spans="2:14" ht="12.75">
      <c r="B1060" s="415" t="str">
        <f>IF(PPNE2.1!$G1060="","",CONCATENATE(PPNE2.1!$C1060,".",PPNE2.1!$D1060,".",PPNE2.1!$E1060,".",PPNE2.1!$F1060))</f>
        <v/>
      </c>
      <c r="C1060" s="415" t="str">
        <f>IF(PPNE2.1!$G1060="","",'[3]Formulario PPGR1'!#REF!)</f>
        <v/>
      </c>
      <c r="D1060" s="415"/>
      <c r="E1060" s="415"/>
      <c r="F1060" s="415" t="str">
        <f>IF(PPNE2.1!$G1060="","",'[3]Formulario PPGR1'!#REF!)</f>
        <v/>
      </c>
      <c r="G1060" s="416"/>
      <c r="H1060" s="417" t="s">
        <v>1476</v>
      </c>
      <c r="I1060" s="441" t="s">
        <v>1484</v>
      </c>
      <c r="J1060" s="438">
        <v>1</v>
      </c>
      <c r="K1060" s="433">
        <v>200</v>
      </c>
      <c r="L1060" s="433">
        <v>200</v>
      </c>
      <c r="M1060" s="418" t="s">
        <v>1486</v>
      </c>
      <c r="N1060" s="427" t="s">
        <v>282</v>
      </c>
    </row>
    <row r="1061" spans="2:14" ht="12.75">
      <c r="B1061" s="415" t="str">
        <f>IF(PPNE2.1!$G1061="","",CONCATENATE(PPNE2.1!$C1061,".",PPNE2.1!$D1061,".",PPNE2.1!$E1061,".",PPNE2.1!$F1061))</f>
        <v/>
      </c>
      <c r="C1061" s="415" t="str">
        <f>IF(PPNE2.1!$G1061="","",'[3]Formulario PPGR1'!#REF!)</f>
        <v/>
      </c>
      <c r="D1061" s="415"/>
      <c r="E1061" s="415"/>
      <c r="F1061" s="415" t="str">
        <f>IF(PPNE2.1!$G1061="","",'[3]Formulario PPGR1'!#REF!)</f>
        <v/>
      </c>
      <c r="G1061" s="416"/>
      <c r="H1061" s="417" t="s">
        <v>1477</v>
      </c>
      <c r="I1061" s="441" t="s">
        <v>917</v>
      </c>
      <c r="J1061" s="438">
        <v>1</v>
      </c>
      <c r="K1061" s="433">
        <v>180</v>
      </c>
      <c r="L1061" s="433">
        <v>180</v>
      </c>
      <c r="M1061" s="418" t="s">
        <v>1486</v>
      </c>
      <c r="N1061" s="427" t="s">
        <v>33</v>
      </c>
    </row>
    <row r="1062" spans="2:14" ht="12.75">
      <c r="B1062" s="415" t="str">
        <f>IF(PPNE2.1!$G1062="","",CONCATENATE(PPNE2.1!$C1062,".",PPNE2.1!$D1062,".",PPNE2.1!$E1062,".",PPNE2.1!$F1062))</f>
        <v/>
      </c>
      <c r="C1062" s="415" t="str">
        <f>IF(PPNE2.1!$G1062="","",'[3]Formulario PPGR1'!#REF!)</f>
        <v/>
      </c>
      <c r="D1062" s="415"/>
      <c r="E1062" s="415"/>
      <c r="F1062" s="415" t="str">
        <f>IF(PPNE2.1!$G1062="","",'[3]Formulario PPGR1'!#REF!)</f>
        <v/>
      </c>
      <c r="G1062" s="416"/>
      <c r="H1062" s="417" t="s">
        <v>1478</v>
      </c>
      <c r="I1062" s="441" t="s">
        <v>1485</v>
      </c>
      <c r="J1062" s="438">
        <v>1</v>
      </c>
      <c r="K1062" s="433">
        <v>12.05</v>
      </c>
      <c r="L1062" s="433">
        <v>12.05</v>
      </c>
      <c r="M1062" s="418" t="s">
        <v>1486</v>
      </c>
      <c r="N1062" s="427" t="s">
        <v>33</v>
      </c>
    </row>
    <row r="1063" spans="2:14" ht="12.75">
      <c r="B1063" s="415" t="str">
        <f>IF(PPNE2.1!$G1063="","",CONCATENATE(PPNE2.1!$C1063,".",PPNE2.1!$D1063,".",PPNE2.1!$E1063,".",PPNE2.1!$F1063))</f>
        <v/>
      </c>
      <c r="C1063" s="415" t="str">
        <f>IF(PPNE2.1!$G1063="","",'[3]Formulario PPGR1'!#REF!)</f>
        <v/>
      </c>
      <c r="D1063" s="415"/>
      <c r="E1063" s="415"/>
      <c r="F1063" s="415" t="str">
        <f>IF(PPNE2.1!$G1063="","",'[3]Formulario PPGR1'!#REF!)</f>
        <v/>
      </c>
      <c r="G1063" s="416"/>
      <c r="H1063" s="417" t="s">
        <v>1479</v>
      </c>
      <c r="I1063" s="441" t="s">
        <v>917</v>
      </c>
      <c r="J1063" s="438">
        <v>1</v>
      </c>
      <c r="K1063" s="433">
        <v>0</v>
      </c>
      <c r="L1063" s="433">
        <v>0</v>
      </c>
      <c r="M1063" s="418"/>
      <c r="N1063" s="427"/>
    </row>
    <row r="1064" spans="2:14" ht="12.75">
      <c r="B1064" s="415" t="str">
        <f>IF(PPNE2.1!$G1064="","",CONCATENATE(PPNE2.1!$C1064,".",PPNE2.1!$D1064,".",PPNE2.1!$E1064,".",PPNE2.1!$F1064))</f>
        <v/>
      </c>
      <c r="C1064" s="415" t="str">
        <f>IF(PPNE2.1!$G1064="","",'[3]Formulario PPGR1'!#REF!)</f>
        <v/>
      </c>
      <c r="D1064" s="415"/>
      <c r="E1064" s="415"/>
      <c r="F1064" s="415" t="str">
        <f>IF(PPNE2.1!$G1064="","",'[3]Formulario PPGR1'!#REF!)</f>
        <v/>
      </c>
      <c r="G1064" s="416"/>
      <c r="H1064" s="417" t="s">
        <v>1480</v>
      </c>
      <c r="I1064" s="441" t="s">
        <v>917</v>
      </c>
      <c r="J1064" s="438">
        <v>1</v>
      </c>
      <c r="K1064" s="433">
        <v>4500</v>
      </c>
      <c r="L1064" s="433">
        <v>4500</v>
      </c>
      <c r="M1064" s="418" t="s">
        <v>1487</v>
      </c>
      <c r="N1064" s="427" t="s">
        <v>282</v>
      </c>
    </row>
    <row r="1065" spans="2:14" ht="12.75">
      <c r="B1065" s="415" t="str">
        <f>IF(PPNE2.1!$G1065="","",CONCATENATE(PPNE2.1!$C1065,".",PPNE2.1!$D1065,".",PPNE2.1!$E1065,".",PPNE2.1!$F1065))</f>
        <v/>
      </c>
      <c r="C1065" s="415" t="str">
        <f>IF(PPNE2.1!$G1065="","",'[3]Formulario PPGR1'!#REF!)</f>
        <v/>
      </c>
      <c r="D1065" s="415"/>
      <c r="E1065" s="415"/>
      <c r="F1065" s="415" t="str">
        <f>IF(PPNE2.1!$G1065="","",'[3]Formulario PPGR1'!#REF!)</f>
        <v/>
      </c>
      <c r="G1065" s="416"/>
      <c r="H1065" s="417" t="s">
        <v>1481</v>
      </c>
      <c r="I1065" s="441" t="s">
        <v>917</v>
      </c>
      <c r="J1065" s="438">
        <v>1</v>
      </c>
      <c r="K1065" s="433">
        <v>290</v>
      </c>
      <c r="L1065" s="433">
        <v>290</v>
      </c>
      <c r="M1065" s="418" t="s">
        <v>1486</v>
      </c>
      <c r="N1065" s="427" t="s">
        <v>282</v>
      </c>
    </row>
    <row r="1066" spans="2:14" ht="12.75">
      <c r="B1066" s="415" t="str">
        <f>IF(PPNE2.1!$G1066="","",CONCATENATE(PPNE2.1!$C1066,".",PPNE2.1!$D1066,".",PPNE2.1!$E1066,".",PPNE2.1!$F1066))</f>
        <v/>
      </c>
      <c r="C1066" s="415" t="str">
        <f>IF(PPNE2.1!$G1066="","",'[3]Formulario PPGR1'!#REF!)</f>
        <v/>
      </c>
      <c r="D1066" s="415"/>
      <c r="E1066" s="415"/>
      <c r="F1066" s="415" t="str">
        <f>IF(PPNE2.1!$G1066="","",'[3]Formulario PPGR1'!#REF!)</f>
        <v/>
      </c>
      <c r="G1066" s="416"/>
      <c r="H1066" s="417" t="s">
        <v>1482</v>
      </c>
      <c r="I1066" s="441" t="s">
        <v>917</v>
      </c>
      <c r="J1066" s="438">
        <v>1</v>
      </c>
      <c r="K1066" s="433">
        <v>1400</v>
      </c>
      <c r="L1066" s="433">
        <v>1400</v>
      </c>
      <c r="M1066" s="418" t="s">
        <v>1486</v>
      </c>
      <c r="N1066" s="427" t="s">
        <v>282</v>
      </c>
    </row>
    <row r="1067" spans="2:14" ht="12.75">
      <c r="B1067" s="415" t="str">
        <f>IF(PPNE2.1!$G1067="","",CONCATENATE(PPNE2.1!$C1067,".",PPNE2.1!$D1067,".",PPNE2.1!$E1067,".",PPNE2.1!$F1067))</f>
        <v/>
      </c>
      <c r="C1067" s="415" t="str">
        <f>IF(PPNE2.1!$G1067="","",'[3]Formulario PPGR1'!#REF!)</f>
        <v/>
      </c>
      <c r="D1067" s="415"/>
      <c r="E1067" s="415"/>
      <c r="F1067" s="415" t="str">
        <f>IF(PPNE2.1!$G1067="","",'[3]Formulario PPGR1'!#REF!)</f>
        <v/>
      </c>
      <c r="G1067" s="416"/>
      <c r="H1067" s="417" t="s">
        <v>1483</v>
      </c>
      <c r="I1067" s="441" t="s">
        <v>917</v>
      </c>
      <c r="J1067" s="438">
        <v>5</v>
      </c>
      <c r="K1067" s="433">
        <v>130</v>
      </c>
      <c r="L1067" s="433">
        <v>650</v>
      </c>
      <c r="M1067" s="418" t="s">
        <v>1486</v>
      </c>
      <c r="N1067" s="427" t="s">
        <v>282</v>
      </c>
    </row>
    <row r="1068" spans="2:14" ht="12.75">
      <c r="B1068" s="14" t="e">
        <f>IF(PPNE2.1!$G1068="","",CONCATENATE(PPNE2.1!$C1068,".",PPNE2.1!$D1068,".",PPNE2.1!$E1068,".",PPNE2.1!$F1068))</f>
        <v>#REF!</v>
      </c>
      <c r="C1068" s="14" t="e">
        <f>IF(PPNE2.1!$G1068="","",'[3]Formulario PPGR1'!#REF!)</f>
        <v>#REF!</v>
      </c>
      <c r="D1068" s="14" t="e">
        <f>IF(PPNE2.1!$G1068="","",'[3]Formulario PPGR1'!#REF!)</f>
        <v>#REF!</v>
      </c>
      <c r="E1068" s="14" t="e">
        <f>IF(PPNE2.1!$G1068="","",'[3]Formulario PPGR1'!#REF!)</f>
        <v>#REF!</v>
      </c>
      <c r="F1068" s="14" t="e">
        <f>IF(PPNE2.1!$G1068="","",'[3]Formulario PPGR1'!#REF!)</f>
        <v>#REF!</v>
      </c>
      <c r="G1068" s="264" t="s">
        <v>1443</v>
      </c>
      <c r="H1068" s="265" t="s">
        <v>1474</v>
      </c>
      <c r="I1068" s="426" t="s">
        <v>917</v>
      </c>
      <c r="J1068" s="437">
        <v>1</v>
      </c>
      <c r="K1068" s="432">
        <v>60000</v>
      </c>
      <c r="L1068" s="432">
        <v>60000</v>
      </c>
      <c r="M1068" s="266" t="s">
        <v>444</v>
      </c>
      <c r="N1068" s="426" t="s">
        <v>33</v>
      </c>
    </row>
    <row r="1069" spans="2:14" ht="12.75">
      <c r="B1069" s="415" t="str">
        <f>IF(PPNE2.1!$G1069="","",CONCATENATE(PPNE2.1!$C1069,".",PPNE2.1!$D1069,".",PPNE2.1!$E1069,".",PPNE2.1!$F1069))</f>
        <v/>
      </c>
      <c r="C1069" s="415" t="str">
        <f>IF(PPNE2.1!$G1069="","",'[3]Formulario PPGR1'!#REF!)</f>
        <v/>
      </c>
      <c r="D1069" s="415"/>
      <c r="E1069" s="415"/>
      <c r="F1069" s="415" t="str">
        <f>IF(PPNE2.1!$G1069="","",'[3]Formulario PPGR1'!#REF!)</f>
        <v/>
      </c>
      <c r="G1069" s="416"/>
      <c r="H1069" s="417" t="s">
        <v>1475</v>
      </c>
      <c r="I1069" s="441" t="s">
        <v>917</v>
      </c>
      <c r="J1069" s="438">
        <v>1</v>
      </c>
      <c r="K1069" s="433">
        <v>16000</v>
      </c>
      <c r="L1069" s="433">
        <v>16000</v>
      </c>
      <c r="M1069" s="418" t="s">
        <v>444</v>
      </c>
      <c r="N1069" s="427" t="s">
        <v>33</v>
      </c>
    </row>
    <row r="1070" spans="2:14" ht="12.75">
      <c r="B1070" s="415" t="str">
        <f>IF(PPNE2.1!$G1070="","",CONCATENATE(PPNE2.1!$C1070,".",PPNE2.1!$D1070,".",PPNE2.1!$E1070,".",PPNE2.1!$F1070))</f>
        <v/>
      </c>
      <c r="C1070" s="415" t="str">
        <f>IF(PPNE2.1!$G1070="","",'[3]Formulario PPGR1'!#REF!)</f>
        <v/>
      </c>
      <c r="D1070" s="415"/>
      <c r="E1070" s="415"/>
      <c r="F1070" s="415" t="str">
        <f>IF(PPNE2.1!$G1070="","",'[3]Formulario PPGR1'!#REF!)</f>
        <v/>
      </c>
      <c r="G1070" s="416"/>
      <c r="H1070" s="417" t="s">
        <v>1476</v>
      </c>
      <c r="I1070" s="441" t="s">
        <v>1484</v>
      </c>
      <c r="J1070" s="438">
        <v>1</v>
      </c>
      <c r="K1070" s="433">
        <v>200</v>
      </c>
      <c r="L1070" s="433">
        <v>200</v>
      </c>
      <c r="M1070" s="418" t="s">
        <v>1486</v>
      </c>
      <c r="N1070" s="427" t="s">
        <v>282</v>
      </c>
    </row>
    <row r="1071" spans="2:14" ht="12.75">
      <c r="B1071" s="415" t="str">
        <f>IF(PPNE2.1!$G1071="","",CONCATENATE(PPNE2.1!$C1071,".",PPNE2.1!$D1071,".",PPNE2.1!$E1071,".",PPNE2.1!$F1071))</f>
        <v/>
      </c>
      <c r="C1071" s="415" t="str">
        <f>IF(PPNE2.1!$G1071="","",'[3]Formulario PPGR1'!#REF!)</f>
        <v/>
      </c>
      <c r="D1071" s="415"/>
      <c r="E1071" s="415"/>
      <c r="F1071" s="415" t="str">
        <f>IF(PPNE2.1!$G1071="","",'[3]Formulario PPGR1'!#REF!)</f>
        <v/>
      </c>
      <c r="G1071" s="416"/>
      <c r="H1071" s="417" t="s">
        <v>1477</v>
      </c>
      <c r="I1071" s="441" t="s">
        <v>917</v>
      </c>
      <c r="J1071" s="438">
        <v>1</v>
      </c>
      <c r="K1071" s="433">
        <v>180</v>
      </c>
      <c r="L1071" s="433">
        <v>180</v>
      </c>
      <c r="M1071" s="418" t="s">
        <v>1486</v>
      </c>
      <c r="N1071" s="427" t="s">
        <v>33</v>
      </c>
    </row>
    <row r="1072" spans="2:14" ht="12.75">
      <c r="B1072" s="415" t="str">
        <f>IF(PPNE2.1!$G1072="","",CONCATENATE(PPNE2.1!$C1072,".",PPNE2.1!$D1072,".",PPNE2.1!$E1072,".",PPNE2.1!$F1072))</f>
        <v/>
      </c>
      <c r="C1072" s="415" t="str">
        <f>IF(PPNE2.1!$G1072="","",'[3]Formulario PPGR1'!#REF!)</f>
        <v/>
      </c>
      <c r="D1072" s="415"/>
      <c r="E1072" s="415"/>
      <c r="F1072" s="415" t="str">
        <f>IF(PPNE2.1!$G1072="","",'[3]Formulario PPGR1'!#REF!)</f>
        <v/>
      </c>
      <c r="G1072" s="416"/>
      <c r="H1072" s="417" t="s">
        <v>1478</v>
      </c>
      <c r="I1072" s="441" t="s">
        <v>1485</v>
      </c>
      <c r="J1072" s="438">
        <v>1</v>
      </c>
      <c r="K1072" s="433">
        <v>12.05</v>
      </c>
      <c r="L1072" s="433">
        <v>12.05</v>
      </c>
      <c r="M1072" s="418" t="s">
        <v>1486</v>
      </c>
      <c r="N1072" s="427" t="s">
        <v>33</v>
      </c>
    </row>
    <row r="1073" spans="2:14" ht="12.75">
      <c r="B1073" s="415" t="str">
        <f>IF(PPNE2.1!$G1073="","",CONCATENATE(PPNE2.1!$C1073,".",PPNE2.1!$D1073,".",PPNE2.1!$E1073,".",PPNE2.1!$F1073))</f>
        <v/>
      </c>
      <c r="C1073" s="415" t="str">
        <f>IF(PPNE2.1!$G1073="","",'[3]Formulario PPGR1'!#REF!)</f>
        <v/>
      </c>
      <c r="D1073" s="415"/>
      <c r="E1073" s="415"/>
      <c r="F1073" s="415" t="str">
        <f>IF(PPNE2.1!$G1073="","",'[3]Formulario PPGR1'!#REF!)</f>
        <v/>
      </c>
      <c r="G1073" s="416"/>
      <c r="H1073" s="417" t="s">
        <v>1479</v>
      </c>
      <c r="I1073" s="441" t="s">
        <v>917</v>
      </c>
      <c r="J1073" s="438">
        <v>1</v>
      </c>
      <c r="K1073" s="433">
        <v>0</v>
      </c>
      <c r="L1073" s="433">
        <v>0</v>
      </c>
      <c r="M1073" s="418"/>
      <c r="N1073" s="427"/>
    </row>
    <row r="1074" spans="2:14" ht="12.75">
      <c r="B1074" s="415" t="str">
        <f>IF(PPNE2.1!$G1074="","",CONCATENATE(PPNE2.1!$C1074,".",PPNE2.1!$D1074,".",PPNE2.1!$E1074,".",PPNE2.1!$F1074))</f>
        <v/>
      </c>
      <c r="C1074" s="415" t="str">
        <f>IF(PPNE2.1!$G1074="","",'[3]Formulario PPGR1'!#REF!)</f>
        <v/>
      </c>
      <c r="D1074" s="415"/>
      <c r="E1074" s="415"/>
      <c r="F1074" s="415" t="str">
        <f>IF(PPNE2.1!$G1074="","",'[3]Formulario PPGR1'!#REF!)</f>
        <v/>
      </c>
      <c r="G1074" s="416"/>
      <c r="H1074" s="417" t="s">
        <v>1480</v>
      </c>
      <c r="I1074" s="441" t="s">
        <v>917</v>
      </c>
      <c r="J1074" s="438">
        <v>1</v>
      </c>
      <c r="K1074" s="433">
        <v>4500</v>
      </c>
      <c r="L1074" s="433">
        <v>4500</v>
      </c>
      <c r="M1074" s="418" t="s">
        <v>1487</v>
      </c>
      <c r="N1074" s="427" t="s">
        <v>282</v>
      </c>
    </row>
    <row r="1075" spans="2:14" ht="12.75">
      <c r="B1075" s="415" t="str">
        <f>IF(PPNE2.1!$G1075="","",CONCATENATE(PPNE2.1!$C1075,".",PPNE2.1!$D1075,".",PPNE2.1!$E1075,".",PPNE2.1!$F1075))</f>
        <v/>
      </c>
      <c r="C1075" s="415" t="str">
        <f>IF(PPNE2.1!$G1075="","",'[3]Formulario PPGR1'!#REF!)</f>
        <v/>
      </c>
      <c r="D1075" s="415"/>
      <c r="E1075" s="415"/>
      <c r="F1075" s="415" t="str">
        <f>IF(PPNE2.1!$G1075="","",'[3]Formulario PPGR1'!#REF!)</f>
        <v/>
      </c>
      <c r="G1075" s="416"/>
      <c r="H1075" s="417" t="s">
        <v>1481</v>
      </c>
      <c r="I1075" s="441" t="s">
        <v>917</v>
      </c>
      <c r="J1075" s="438">
        <v>1</v>
      </c>
      <c r="K1075" s="433">
        <v>290</v>
      </c>
      <c r="L1075" s="433">
        <v>290</v>
      </c>
      <c r="M1075" s="418" t="s">
        <v>1486</v>
      </c>
      <c r="N1075" s="427" t="s">
        <v>282</v>
      </c>
    </row>
    <row r="1076" spans="2:14" ht="12.75">
      <c r="B1076" s="415" t="str">
        <f>IF(PPNE2.1!$G1076="","",CONCATENATE(PPNE2.1!$C1076,".",PPNE2.1!$D1076,".",PPNE2.1!$E1076,".",PPNE2.1!$F1076))</f>
        <v/>
      </c>
      <c r="C1076" s="415" t="str">
        <f>IF(PPNE2.1!$G1076="","",'[3]Formulario PPGR1'!#REF!)</f>
        <v/>
      </c>
      <c r="D1076" s="415"/>
      <c r="E1076" s="415"/>
      <c r="F1076" s="415" t="str">
        <f>IF(PPNE2.1!$G1076="","",'[3]Formulario PPGR1'!#REF!)</f>
        <v/>
      </c>
      <c r="G1076" s="416"/>
      <c r="H1076" s="417" t="s">
        <v>1482</v>
      </c>
      <c r="I1076" s="441" t="s">
        <v>917</v>
      </c>
      <c r="J1076" s="438">
        <v>1</v>
      </c>
      <c r="K1076" s="433">
        <v>1400</v>
      </c>
      <c r="L1076" s="433">
        <v>1400</v>
      </c>
      <c r="M1076" s="418" t="s">
        <v>1486</v>
      </c>
      <c r="N1076" s="427" t="s">
        <v>282</v>
      </c>
    </row>
    <row r="1077" spans="2:14" ht="12.75">
      <c r="B1077" s="415" t="str">
        <f>IF(PPNE2.1!$G1077="","",CONCATENATE(PPNE2.1!$C1077,".",PPNE2.1!$D1077,".",PPNE2.1!$E1077,".",PPNE2.1!$F1077))</f>
        <v/>
      </c>
      <c r="C1077" s="415" t="str">
        <f>IF(PPNE2.1!$G1077="","",'[3]Formulario PPGR1'!#REF!)</f>
        <v/>
      </c>
      <c r="D1077" s="415"/>
      <c r="E1077" s="415"/>
      <c r="F1077" s="415" t="str">
        <f>IF(PPNE2.1!$G1077="","",'[3]Formulario PPGR1'!#REF!)</f>
        <v/>
      </c>
      <c r="G1077" s="416"/>
      <c r="H1077" s="417" t="s">
        <v>1483</v>
      </c>
      <c r="I1077" s="441" t="s">
        <v>917</v>
      </c>
      <c r="J1077" s="438">
        <v>5</v>
      </c>
      <c r="K1077" s="433">
        <v>130</v>
      </c>
      <c r="L1077" s="433">
        <v>650</v>
      </c>
      <c r="M1077" s="418" t="s">
        <v>1486</v>
      </c>
      <c r="N1077" s="427" t="s">
        <v>282</v>
      </c>
    </row>
    <row r="1078" spans="2:14" ht="12.75">
      <c r="B1078" s="14" t="e">
        <f>IF(PPNE2.1!$G1078="","",CONCATENATE(PPNE2.1!$C1078,".",PPNE2.1!$D1078,".",PPNE2.1!$E1078,".",PPNE2.1!$F1078))</f>
        <v>#REF!</v>
      </c>
      <c r="C1078" s="14" t="e">
        <f>IF(PPNE2.1!$G1078="","",'[3]Formulario PPGR1'!#REF!)</f>
        <v>#REF!</v>
      </c>
      <c r="D1078" s="14" t="e">
        <f>IF(PPNE2.1!$G1078="","",'[3]Formulario PPGR1'!#REF!)</f>
        <v>#REF!</v>
      </c>
      <c r="E1078" s="14" t="e">
        <f>IF(PPNE2.1!$G1078="","",'[3]Formulario PPGR1'!#REF!)</f>
        <v>#REF!</v>
      </c>
      <c r="F1078" s="14" t="e">
        <f>IF(PPNE2.1!$G1078="","",'[3]Formulario PPGR1'!#REF!)</f>
        <v>#REF!</v>
      </c>
      <c r="G1078" s="264" t="s">
        <v>1444</v>
      </c>
      <c r="H1078" s="265" t="s">
        <v>1474</v>
      </c>
      <c r="I1078" s="426" t="s">
        <v>917</v>
      </c>
      <c r="J1078" s="437">
        <v>1</v>
      </c>
      <c r="K1078" s="432">
        <v>60000</v>
      </c>
      <c r="L1078" s="432">
        <v>60000</v>
      </c>
      <c r="M1078" s="266" t="s">
        <v>444</v>
      </c>
      <c r="N1078" s="426" t="s">
        <v>33</v>
      </c>
    </row>
    <row r="1079" spans="2:14" ht="12.75">
      <c r="B1079" s="415" t="str">
        <f>IF(PPNE2.1!$G1079="","",CONCATENATE(PPNE2.1!$C1079,".",PPNE2.1!$D1079,".",PPNE2.1!$E1079,".",PPNE2.1!$F1079))</f>
        <v/>
      </c>
      <c r="C1079" s="415" t="str">
        <f>IF(PPNE2.1!$G1079="","",'[3]Formulario PPGR1'!#REF!)</f>
        <v/>
      </c>
      <c r="D1079" s="415"/>
      <c r="E1079" s="415"/>
      <c r="F1079" s="415" t="str">
        <f>IF(PPNE2.1!$G1079="","",'[3]Formulario PPGR1'!#REF!)</f>
        <v/>
      </c>
      <c r="G1079" s="416"/>
      <c r="H1079" s="417" t="s">
        <v>1475</v>
      </c>
      <c r="I1079" s="441" t="s">
        <v>917</v>
      </c>
      <c r="J1079" s="438">
        <v>1</v>
      </c>
      <c r="K1079" s="433">
        <v>16000</v>
      </c>
      <c r="L1079" s="433">
        <v>16000</v>
      </c>
      <c r="M1079" s="418" t="s">
        <v>444</v>
      </c>
      <c r="N1079" s="427" t="s">
        <v>33</v>
      </c>
    </row>
    <row r="1080" spans="2:14" ht="12.75">
      <c r="B1080" s="415" t="str">
        <f>IF(PPNE2.1!$G1080="","",CONCATENATE(PPNE2.1!$C1080,".",PPNE2.1!$D1080,".",PPNE2.1!$E1080,".",PPNE2.1!$F1080))</f>
        <v/>
      </c>
      <c r="C1080" s="415" t="str">
        <f>IF(PPNE2.1!$G1080="","",'[3]Formulario PPGR1'!#REF!)</f>
        <v/>
      </c>
      <c r="D1080" s="415"/>
      <c r="E1080" s="415"/>
      <c r="F1080" s="415" t="str">
        <f>IF(PPNE2.1!$G1080="","",'[3]Formulario PPGR1'!#REF!)</f>
        <v/>
      </c>
      <c r="G1080" s="416"/>
      <c r="H1080" s="417" t="s">
        <v>1476</v>
      </c>
      <c r="I1080" s="441" t="s">
        <v>1484</v>
      </c>
      <c r="J1080" s="438">
        <v>1</v>
      </c>
      <c r="K1080" s="433">
        <v>200</v>
      </c>
      <c r="L1080" s="433">
        <v>200</v>
      </c>
      <c r="M1080" s="418" t="s">
        <v>1486</v>
      </c>
      <c r="N1080" s="427" t="s">
        <v>282</v>
      </c>
    </row>
    <row r="1081" spans="2:14" ht="12.75">
      <c r="B1081" s="415" t="str">
        <f>IF(PPNE2.1!$G1081="","",CONCATENATE(PPNE2.1!$C1081,".",PPNE2.1!$D1081,".",PPNE2.1!$E1081,".",PPNE2.1!$F1081))</f>
        <v/>
      </c>
      <c r="C1081" s="415" t="str">
        <f>IF(PPNE2.1!$G1081="","",'[3]Formulario PPGR1'!#REF!)</f>
        <v/>
      </c>
      <c r="D1081" s="415"/>
      <c r="E1081" s="415"/>
      <c r="F1081" s="415" t="str">
        <f>IF(PPNE2.1!$G1081="","",'[3]Formulario PPGR1'!#REF!)</f>
        <v/>
      </c>
      <c r="G1081" s="416"/>
      <c r="H1081" s="417" t="s">
        <v>1477</v>
      </c>
      <c r="I1081" s="441" t="s">
        <v>917</v>
      </c>
      <c r="J1081" s="438">
        <v>1</v>
      </c>
      <c r="K1081" s="433">
        <v>180</v>
      </c>
      <c r="L1081" s="433">
        <v>180</v>
      </c>
      <c r="M1081" s="418" t="s">
        <v>1486</v>
      </c>
      <c r="N1081" s="427" t="s">
        <v>33</v>
      </c>
    </row>
    <row r="1082" spans="2:14" ht="12.75">
      <c r="B1082" s="415" t="str">
        <f>IF(PPNE2.1!$G1082="","",CONCATENATE(PPNE2.1!$C1082,".",PPNE2.1!$D1082,".",PPNE2.1!$E1082,".",PPNE2.1!$F1082))</f>
        <v/>
      </c>
      <c r="C1082" s="415" t="str">
        <f>IF(PPNE2.1!$G1082="","",'[3]Formulario PPGR1'!#REF!)</f>
        <v/>
      </c>
      <c r="D1082" s="415"/>
      <c r="E1082" s="415"/>
      <c r="F1082" s="415" t="str">
        <f>IF(PPNE2.1!$G1082="","",'[3]Formulario PPGR1'!#REF!)</f>
        <v/>
      </c>
      <c r="G1082" s="416"/>
      <c r="H1082" s="417" t="s">
        <v>1478</v>
      </c>
      <c r="I1082" s="441" t="s">
        <v>1485</v>
      </c>
      <c r="J1082" s="438">
        <v>1</v>
      </c>
      <c r="K1082" s="433">
        <v>12.05</v>
      </c>
      <c r="L1082" s="433">
        <v>12.05</v>
      </c>
      <c r="M1082" s="418" t="s">
        <v>1486</v>
      </c>
      <c r="N1082" s="427" t="s">
        <v>33</v>
      </c>
    </row>
    <row r="1083" spans="2:14" ht="12.75">
      <c r="B1083" s="415" t="str">
        <f>IF(PPNE2.1!$G1083="","",CONCATENATE(PPNE2.1!$C1083,".",PPNE2.1!$D1083,".",PPNE2.1!$E1083,".",PPNE2.1!$F1083))</f>
        <v/>
      </c>
      <c r="C1083" s="415" t="str">
        <f>IF(PPNE2.1!$G1083="","",'[3]Formulario PPGR1'!#REF!)</f>
        <v/>
      </c>
      <c r="D1083" s="415"/>
      <c r="E1083" s="415"/>
      <c r="F1083" s="415" t="str">
        <f>IF(PPNE2.1!$G1083="","",'[3]Formulario PPGR1'!#REF!)</f>
        <v/>
      </c>
      <c r="G1083" s="416"/>
      <c r="H1083" s="417" t="s">
        <v>1479</v>
      </c>
      <c r="I1083" s="441" t="s">
        <v>917</v>
      </c>
      <c r="J1083" s="438">
        <v>1</v>
      </c>
      <c r="K1083" s="433">
        <v>0</v>
      </c>
      <c r="L1083" s="433">
        <v>0</v>
      </c>
      <c r="M1083" s="418"/>
      <c r="N1083" s="427"/>
    </row>
    <row r="1084" spans="2:14" ht="12.75">
      <c r="B1084" s="415" t="str">
        <f>IF(PPNE2.1!$G1084="","",CONCATENATE(PPNE2.1!$C1084,".",PPNE2.1!$D1084,".",PPNE2.1!$E1084,".",PPNE2.1!$F1084))</f>
        <v/>
      </c>
      <c r="C1084" s="415" t="str">
        <f>IF(PPNE2.1!$G1084="","",'[3]Formulario PPGR1'!#REF!)</f>
        <v/>
      </c>
      <c r="D1084" s="415"/>
      <c r="E1084" s="415"/>
      <c r="F1084" s="415" t="str">
        <f>IF(PPNE2.1!$G1084="","",'[3]Formulario PPGR1'!#REF!)</f>
        <v/>
      </c>
      <c r="G1084" s="416"/>
      <c r="H1084" s="417" t="s">
        <v>1480</v>
      </c>
      <c r="I1084" s="441" t="s">
        <v>917</v>
      </c>
      <c r="J1084" s="438">
        <v>1</v>
      </c>
      <c r="K1084" s="433">
        <v>4500</v>
      </c>
      <c r="L1084" s="433">
        <v>4500</v>
      </c>
      <c r="M1084" s="418" t="s">
        <v>1487</v>
      </c>
      <c r="N1084" s="427" t="s">
        <v>282</v>
      </c>
    </row>
    <row r="1085" spans="2:14" ht="12.75">
      <c r="B1085" s="415" t="str">
        <f>IF(PPNE2.1!$G1085="","",CONCATENATE(PPNE2.1!$C1085,".",PPNE2.1!$D1085,".",PPNE2.1!$E1085,".",PPNE2.1!$F1085))</f>
        <v/>
      </c>
      <c r="C1085" s="415" t="str">
        <f>IF(PPNE2.1!$G1085="","",'[3]Formulario PPGR1'!#REF!)</f>
        <v/>
      </c>
      <c r="D1085" s="415"/>
      <c r="E1085" s="415"/>
      <c r="F1085" s="415" t="str">
        <f>IF(PPNE2.1!$G1085="","",'[3]Formulario PPGR1'!#REF!)</f>
        <v/>
      </c>
      <c r="G1085" s="416"/>
      <c r="H1085" s="417" t="s">
        <v>1481</v>
      </c>
      <c r="I1085" s="441" t="s">
        <v>917</v>
      </c>
      <c r="J1085" s="438">
        <v>1</v>
      </c>
      <c r="K1085" s="433">
        <v>290</v>
      </c>
      <c r="L1085" s="433">
        <v>290</v>
      </c>
      <c r="M1085" s="418" t="s">
        <v>1486</v>
      </c>
      <c r="N1085" s="427" t="s">
        <v>282</v>
      </c>
    </row>
    <row r="1086" spans="2:14" ht="12.75">
      <c r="B1086" s="415" t="str">
        <f>IF(PPNE2.1!$G1086="","",CONCATENATE(PPNE2.1!$C1086,".",PPNE2.1!$D1086,".",PPNE2.1!$E1086,".",PPNE2.1!$F1086))</f>
        <v/>
      </c>
      <c r="C1086" s="415" t="str">
        <f>IF(PPNE2.1!$G1086="","",'[3]Formulario PPGR1'!#REF!)</f>
        <v/>
      </c>
      <c r="D1086" s="415"/>
      <c r="E1086" s="415"/>
      <c r="F1086" s="415" t="str">
        <f>IF(PPNE2.1!$G1086="","",'[3]Formulario PPGR1'!#REF!)</f>
        <v/>
      </c>
      <c r="G1086" s="416"/>
      <c r="H1086" s="417" t="s">
        <v>1482</v>
      </c>
      <c r="I1086" s="441" t="s">
        <v>917</v>
      </c>
      <c r="J1086" s="438">
        <v>1</v>
      </c>
      <c r="K1086" s="433">
        <v>1400</v>
      </c>
      <c r="L1086" s="433">
        <v>1400</v>
      </c>
      <c r="M1086" s="418" t="s">
        <v>1486</v>
      </c>
      <c r="N1086" s="427" t="s">
        <v>282</v>
      </c>
    </row>
    <row r="1087" spans="2:14" ht="12.75">
      <c r="B1087" s="415" t="str">
        <f>IF(PPNE2.1!$G1087="","",CONCATENATE(PPNE2.1!$C1087,".",PPNE2.1!$D1087,".",PPNE2.1!$E1087,".",PPNE2.1!$F1087))</f>
        <v/>
      </c>
      <c r="C1087" s="415" t="str">
        <f>IF(PPNE2.1!$G1087="","",'[3]Formulario PPGR1'!#REF!)</f>
        <v/>
      </c>
      <c r="D1087" s="415"/>
      <c r="E1087" s="415"/>
      <c r="F1087" s="415" t="str">
        <f>IF(PPNE2.1!$G1087="","",'[3]Formulario PPGR1'!#REF!)</f>
        <v/>
      </c>
      <c r="G1087" s="416"/>
      <c r="H1087" s="417" t="s">
        <v>1483</v>
      </c>
      <c r="I1087" s="441" t="s">
        <v>917</v>
      </c>
      <c r="J1087" s="438">
        <v>5</v>
      </c>
      <c r="K1087" s="433">
        <v>130</v>
      </c>
      <c r="L1087" s="433">
        <v>650</v>
      </c>
      <c r="M1087" s="418" t="s">
        <v>1486</v>
      </c>
      <c r="N1087" s="427" t="s">
        <v>282</v>
      </c>
    </row>
    <row r="1088" spans="2:14" ht="12.75">
      <c r="B1088" s="14" t="e">
        <f>IF(PPNE2.1!$G1088="","",CONCATENATE(PPNE2.1!$C1088,".",PPNE2.1!$D1088,".",PPNE2.1!$E1088,".",PPNE2.1!$F1088))</f>
        <v>#REF!</v>
      </c>
      <c r="C1088" s="14" t="e">
        <f>IF(PPNE2.1!$G1088="","",'[3]Formulario PPGR1'!#REF!)</f>
        <v>#REF!</v>
      </c>
      <c r="D1088" s="14" t="e">
        <f>IF(PPNE2.1!$G1088="","",'[3]Formulario PPGR1'!#REF!)</f>
        <v>#REF!</v>
      </c>
      <c r="E1088" s="14" t="e">
        <f>IF(PPNE2.1!$G1088="","",'[3]Formulario PPGR1'!#REF!)</f>
        <v>#REF!</v>
      </c>
      <c r="F1088" s="14" t="e">
        <f>IF(PPNE2.1!$G1088="","",'[3]Formulario PPGR1'!#REF!)</f>
        <v>#REF!</v>
      </c>
      <c r="G1088" s="264" t="s">
        <v>1445</v>
      </c>
      <c r="H1088" s="265" t="s">
        <v>1474</v>
      </c>
      <c r="I1088" s="426" t="s">
        <v>917</v>
      </c>
      <c r="J1088" s="437">
        <v>1</v>
      </c>
      <c r="K1088" s="432">
        <v>60000</v>
      </c>
      <c r="L1088" s="432">
        <v>60000</v>
      </c>
      <c r="M1088" s="266" t="s">
        <v>444</v>
      </c>
      <c r="N1088" s="426" t="s">
        <v>33</v>
      </c>
    </row>
    <row r="1089" spans="2:14" ht="12.75">
      <c r="B1089" s="415" t="str">
        <f>IF(PPNE2.1!$G1089="","",CONCATENATE(PPNE2.1!$C1089,".",PPNE2.1!$D1089,".",PPNE2.1!$E1089,".",PPNE2.1!$F1089))</f>
        <v/>
      </c>
      <c r="C1089" s="415" t="str">
        <f>IF(PPNE2.1!$G1089="","",'[3]Formulario PPGR1'!#REF!)</f>
        <v/>
      </c>
      <c r="D1089" s="415"/>
      <c r="E1089" s="415"/>
      <c r="F1089" s="415" t="str">
        <f>IF(PPNE2.1!$G1089="","",'[3]Formulario PPGR1'!#REF!)</f>
        <v/>
      </c>
      <c r="G1089" s="416"/>
      <c r="H1089" s="417" t="s">
        <v>1475</v>
      </c>
      <c r="I1089" s="441" t="s">
        <v>917</v>
      </c>
      <c r="J1089" s="438">
        <v>1</v>
      </c>
      <c r="K1089" s="433">
        <v>16000</v>
      </c>
      <c r="L1089" s="433">
        <v>16000</v>
      </c>
      <c r="M1089" s="418" t="s">
        <v>444</v>
      </c>
      <c r="N1089" s="427" t="s">
        <v>33</v>
      </c>
    </row>
    <row r="1090" spans="2:14" ht="12.75">
      <c r="B1090" s="415" t="str">
        <f>IF(PPNE2.1!$G1090="","",CONCATENATE(PPNE2.1!$C1090,".",PPNE2.1!$D1090,".",PPNE2.1!$E1090,".",PPNE2.1!$F1090))</f>
        <v/>
      </c>
      <c r="C1090" s="415" t="str">
        <f>IF(PPNE2.1!$G1090="","",'[3]Formulario PPGR1'!#REF!)</f>
        <v/>
      </c>
      <c r="D1090" s="415"/>
      <c r="E1090" s="415"/>
      <c r="F1090" s="415" t="str">
        <f>IF(PPNE2.1!$G1090="","",'[3]Formulario PPGR1'!#REF!)</f>
        <v/>
      </c>
      <c r="G1090" s="416"/>
      <c r="H1090" s="417" t="s">
        <v>1476</v>
      </c>
      <c r="I1090" s="441" t="s">
        <v>1484</v>
      </c>
      <c r="J1090" s="438">
        <v>1</v>
      </c>
      <c r="K1090" s="433">
        <v>200</v>
      </c>
      <c r="L1090" s="433">
        <v>200</v>
      </c>
      <c r="M1090" s="418" t="s">
        <v>1486</v>
      </c>
      <c r="N1090" s="427" t="s">
        <v>282</v>
      </c>
    </row>
    <row r="1091" spans="2:14" ht="12.75">
      <c r="B1091" s="415" t="str">
        <f>IF(PPNE2.1!$G1091="","",CONCATENATE(PPNE2.1!$C1091,".",PPNE2.1!$D1091,".",PPNE2.1!$E1091,".",PPNE2.1!$F1091))</f>
        <v/>
      </c>
      <c r="C1091" s="415" t="str">
        <f>IF(PPNE2.1!$G1091="","",'[3]Formulario PPGR1'!#REF!)</f>
        <v/>
      </c>
      <c r="D1091" s="415"/>
      <c r="E1091" s="415"/>
      <c r="F1091" s="415" t="str">
        <f>IF(PPNE2.1!$G1091="","",'[3]Formulario PPGR1'!#REF!)</f>
        <v/>
      </c>
      <c r="G1091" s="416"/>
      <c r="H1091" s="417" t="s">
        <v>1477</v>
      </c>
      <c r="I1091" s="441" t="s">
        <v>917</v>
      </c>
      <c r="J1091" s="438">
        <v>1</v>
      </c>
      <c r="K1091" s="433">
        <v>180</v>
      </c>
      <c r="L1091" s="433">
        <v>180</v>
      </c>
      <c r="M1091" s="418" t="s">
        <v>1486</v>
      </c>
      <c r="N1091" s="427" t="s">
        <v>33</v>
      </c>
    </row>
    <row r="1092" spans="2:14" ht="12.75">
      <c r="B1092" s="415" t="str">
        <f>IF(PPNE2.1!$G1092="","",CONCATENATE(PPNE2.1!$C1092,".",PPNE2.1!$D1092,".",PPNE2.1!$E1092,".",PPNE2.1!$F1092))</f>
        <v/>
      </c>
      <c r="C1092" s="415" t="str">
        <f>IF(PPNE2.1!$G1092="","",'[3]Formulario PPGR1'!#REF!)</f>
        <v/>
      </c>
      <c r="D1092" s="415"/>
      <c r="E1092" s="415"/>
      <c r="F1092" s="415" t="str">
        <f>IF(PPNE2.1!$G1092="","",'[3]Formulario PPGR1'!#REF!)</f>
        <v/>
      </c>
      <c r="G1092" s="416"/>
      <c r="H1092" s="417" t="s">
        <v>1478</v>
      </c>
      <c r="I1092" s="441" t="s">
        <v>1485</v>
      </c>
      <c r="J1092" s="438">
        <v>1</v>
      </c>
      <c r="K1092" s="433">
        <v>12.05</v>
      </c>
      <c r="L1092" s="433">
        <v>12.05</v>
      </c>
      <c r="M1092" s="418" t="s">
        <v>1486</v>
      </c>
      <c r="N1092" s="427" t="s">
        <v>33</v>
      </c>
    </row>
    <row r="1093" spans="2:14" ht="12.75">
      <c r="B1093" s="415" t="str">
        <f>IF(PPNE2.1!$G1093="","",CONCATENATE(PPNE2.1!$C1093,".",PPNE2.1!$D1093,".",PPNE2.1!$E1093,".",PPNE2.1!$F1093))</f>
        <v/>
      </c>
      <c r="C1093" s="415" t="str">
        <f>IF(PPNE2.1!$G1093="","",'[3]Formulario PPGR1'!#REF!)</f>
        <v/>
      </c>
      <c r="D1093" s="415"/>
      <c r="E1093" s="415"/>
      <c r="F1093" s="415" t="str">
        <f>IF(PPNE2.1!$G1093="","",'[3]Formulario PPGR1'!#REF!)</f>
        <v/>
      </c>
      <c r="G1093" s="416"/>
      <c r="H1093" s="417" t="s">
        <v>1479</v>
      </c>
      <c r="I1093" s="441" t="s">
        <v>917</v>
      </c>
      <c r="J1093" s="438">
        <v>1</v>
      </c>
      <c r="K1093" s="433">
        <v>0</v>
      </c>
      <c r="L1093" s="433">
        <v>0</v>
      </c>
      <c r="M1093" s="418"/>
      <c r="N1093" s="427"/>
    </row>
    <row r="1094" spans="2:14" ht="12.75">
      <c r="B1094" s="415" t="str">
        <f>IF(PPNE2.1!$G1094="","",CONCATENATE(PPNE2.1!$C1094,".",PPNE2.1!$D1094,".",PPNE2.1!$E1094,".",PPNE2.1!$F1094))</f>
        <v/>
      </c>
      <c r="C1094" s="415" t="str">
        <f>IF(PPNE2.1!$G1094="","",'[3]Formulario PPGR1'!#REF!)</f>
        <v/>
      </c>
      <c r="D1094" s="415"/>
      <c r="E1094" s="415"/>
      <c r="F1094" s="415" t="str">
        <f>IF(PPNE2.1!$G1094="","",'[3]Formulario PPGR1'!#REF!)</f>
        <v/>
      </c>
      <c r="G1094" s="416"/>
      <c r="H1094" s="417" t="s">
        <v>1480</v>
      </c>
      <c r="I1094" s="441" t="s">
        <v>917</v>
      </c>
      <c r="J1094" s="438">
        <v>1</v>
      </c>
      <c r="K1094" s="433">
        <v>4500</v>
      </c>
      <c r="L1094" s="433">
        <v>4500</v>
      </c>
      <c r="M1094" s="418" t="s">
        <v>1487</v>
      </c>
      <c r="N1094" s="427" t="s">
        <v>282</v>
      </c>
    </row>
    <row r="1095" spans="2:14" ht="12.75">
      <c r="B1095" s="415" t="str">
        <f>IF(PPNE2.1!$G1095="","",CONCATENATE(PPNE2.1!$C1095,".",PPNE2.1!$D1095,".",PPNE2.1!$E1095,".",PPNE2.1!$F1095))</f>
        <v/>
      </c>
      <c r="C1095" s="415" t="str">
        <f>IF(PPNE2.1!$G1095="","",'[3]Formulario PPGR1'!#REF!)</f>
        <v/>
      </c>
      <c r="D1095" s="415"/>
      <c r="E1095" s="415"/>
      <c r="F1095" s="415" t="str">
        <f>IF(PPNE2.1!$G1095="","",'[3]Formulario PPGR1'!#REF!)</f>
        <v/>
      </c>
      <c r="G1095" s="416"/>
      <c r="H1095" s="417" t="s">
        <v>1481</v>
      </c>
      <c r="I1095" s="441" t="s">
        <v>917</v>
      </c>
      <c r="J1095" s="438">
        <v>1</v>
      </c>
      <c r="K1095" s="433">
        <v>290</v>
      </c>
      <c r="L1095" s="433">
        <v>290</v>
      </c>
      <c r="M1095" s="418" t="s">
        <v>1486</v>
      </c>
      <c r="N1095" s="427" t="s">
        <v>282</v>
      </c>
    </row>
    <row r="1096" spans="2:14" ht="12.75">
      <c r="B1096" s="415" t="str">
        <f>IF(PPNE2.1!$G1096="","",CONCATENATE(PPNE2.1!$C1096,".",PPNE2.1!$D1096,".",PPNE2.1!$E1096,".",PPNE2.1!$F1096))</f>
        <v/>
      </c>
      <c r="C1096" s="415" t="str">
        <f>IF(PPNE2.1!$G1096="","",'[3]Formulario PPGR1'!#REF!)</f>
        <v/>
      </c>
      <c r="D1096" s="415"/>
      <c r="E1096" s="415"/>
      <c r="F1096" s="415" t="str">
        <f>IF(PPNE2.1!$G1096="","",'[3]Formulario PPGR1'!#REF!)</f>
        <v/>
      </c>
      <c r="G1096" s="416"/>
      <c r="H1096" s="417" t="s">
        <v>1482</v>
      </c>
      <c r="I1096" s="441" t="s">
        <v>917</v>
      </c>
      <c r="J1096" s="438">
        <v>1</v>
      </c>
      <c r="K1096" s="433">
        <v>1400</v>
      </c>
      <c r="L1096" s="433">
        <v>1400</v>
      </c>
      <c r="M1096" s="418" t="s">
        <v>1486</v>
      </c>
      <c r="N1096" s="427" t="s">
        <v>282</v>
      </c>
    </row>
    <row r="1097" spans="2:14" ht="12.75">
      <c r="B1097" s="415" t="str">
        <f>IF(PPNE2.1!$G1097="","",CONCATENATE(PPNE2.1!$C1097,".",PPNE2.1!$D1097,".",PPNE2.1!$E1097,".",PPNE2.1!$F1097))</f>
        <v/>
      </c>
      <c r="C1097" s="415" t="str">
        <f>IF(PPNE2.1!$G1097="","",'[3]Formulario PPGR1'!#REF!)</f>
        <v/>
      </c>
      <c r="D1097" s="415"/>
      <c r="E1097" s="415"/>
      <c r="F1097" s="415" t="str">
        <f>IF(PPNE2.1!$G1097="","",'[3]Formulario PPGR1'!#REF!)</f>
        <v/>
      </c>
      <c r="G1097" s="416"/>
      <c r="H1097" s="417" t="s">
        <v>1483</v>
      </c>
      <c r="I1097" s="441" t="s">
        <v>917</v>
      </c>
      <c r="J1097" s="438">
        <v>5</v>
      </c>
      <c r="K1097" s="433">
        <v>130</v>
      </c>
      <c r="L1097" s="433">
        <v>650</v>
      </c>
      <c r="M1097" s="418" t="s">
        <v>1486</v>
      </c>
      <c r="N1097" s="427" t="s">
        <v>282</v>
      </c>
    </row>
    <row r="1098" spans="2:14" ht="12.75">
      <c r="B1098" s="14" t="e">
        <f>IF(PPNE2.1!$G1098="","",CONCATENATE(PPNE2.1!$C1098,".",PPNE2.1!$D1098,".",PPNE2.1!$E1098,".",PPNE2.1!$F1098))</f>
        <v>#REF!</v>
      </c>
      <c r="C1098" s="14" t="e">
        <f>IF(PPNE2.1!$G1098="","",'[3]Formulario PPGR1'!#REF!)</f>
        <v>#REF!</v>
      </c>
      <c r="D1098" s="14" t="e">
        <f>IF(PPNE2.1!$G1098="","",'[3]Formulario PPGR1'!#REF!)</f>
        <v>#REF!</v>
      </c>
      <c r="E1098" s="14" t="e">
        <f>IF(PPNE2.1!$G1098="","",'[3]Formulario PPGR1'!#REF!)</f>
        <v>#REF!</v>
      </c>
      <c r="F1098" s="14" t="e">
        <f>IF(PPNE2.1!$G1098="","",'[3]Formulario PPGR1'!#REF!)</f>
        <v>#REF!</v>
      </c>
      <c r="G1098" s="264" t="s">
        <v>1447</v>
      </c>
      <c r="H1098" s="265" t="s">
        <v>1474</v>
      </c>
      <c r="I1098" s="426" t="s">
        <v>917</v>
      </c>
      <c r="J1098" s="437">
        <v>1</v>
      </c>
      <c r="K1098" s="432">
        <v>60000</v>
      </c>
      <c r="L1098" s="432">
        <v>60000</v>
      </c>
      <c r="M1098" s="266" t="s">
        <v>444</v>
      </c>
      <c r="N1098" s="426" t="s">
        <v>33</v>
      </c>
    </row>
    <row r="1099" spans="2:14" ht="12.75">
      <c r="B1099" s="415" t="str">
        <f>IF(PPNE2.1!$G1099="","",CONCATENATE(PPNE2.1!$C1099,".",PPNE2.1!$D1099,".",PPNE2.1!$E1099,".",PPNE2.1!$F1099))</f>
        <v/>
      </c>
      <c r="C1099" s="415" t="str">
        <f>IF(PPNE2.1!$G1099="","",'[3]Formulario PPGR1'!#REF!)</f>
        <v/>
      </c>
      <c r="D1099" s="415"/>
      <c r="E1099" s="415"/>
      <c r="F1099" s="415" t="str">
        <f>IF(PPNE2.1!$G1099="","",'[3]Formulario PPGR1'!#REF!)</f>
        <v/>
      </c>
      <c r="G1099" s="416"/>
      <c r="H1099" s="417" t="s">
        <v>1475</v>
      </c>
      <c r="I1099" s="441" t="s">
        <v>917</v>
      </c>
      <c r="J1099" s="438">
        <v>1</v>
      </c>
      <c r="K1099" s="433">
        <v>16000</v>
      </c>
      <c r="L1099" s="433">
        <v>16000</v>
      </c>
      <c r="M1099" s="418" t="s">
        <v>444</v>
      </c>
      <c r="N1099" s="427" t="s">
        <v>33</v>
      </c>
    </row>
    <row r="1100" spans="2:14" ht="12.75">
      <c r="B1100" s="415" t="str">
        <f>IF(PPNE2.1!$G1100="","",CONCATENATE(PPNE2.1!$C1100,".",PPNE2.1!$D1100,".",PPNE2.1!$E1100,".",PPNE2.1!$F1100))</f>
        <v/>
      </c>
      <c r="C1100" s="415" t="str">
        <f>IF(PPNE2.1!$G1100="","",'[3]Formulario PPGR1'!#REF!)</f>
        <v/>
      </c>
      <c r="D1100" s="415"/>
      <c r="E1100" s="415"/>
      <c r="F1100" s="415" t="str">
        <f>IF(PPNE2.1!$G1100="","",'[3]Formulario PPGR1'!#REF!)</f>
        <v/>
      </c>
      <c r="G1100" s="416"/>
      <c r="H1100" s="417" t="s">
        <v>1476</v>
      </c>
      <c r="I1100" s="441" t="s">
        <v>1484</v>
      </c>
      <c r="J1100" s="438">
        <v>1</v>
      </c>
      <c r="K1100" s="433">
        <v>200</v>
      </c>
      <c r="L1100" s="433">
        <v>200</v>
      </c>
      <c r="M1100" s="418" t="s">
        <v>1486</v>
      </c>
      <c r="N1100" s="427" t="s">
        <v>282</v>
      </c>
    </row>
    <row r="1101" spans="2:14" ht="12.75">
      <c r="B1101" s="415" t="str">
        <f>IF(PPNE2.1!$G1101="","",CONCATENATE(PPNE2.1!$C1101,".",PPNE2.1!$D1101,".",PPNE2.1!$E1101,".",PPNE2.1!$F1101))</f>
        <v/>
      </c>
      <c r="C1101" s="415" t="str">
        <f>IF(PPNE2.1!$G1101="","",'[3]Formulario PPGR1'!#REF!)</f>
        <v/>
      </c>
      <c r="D1101" s="415"/>
      <c r="E1101" s="415"/>
      <c r="F1101" s="415" t="str">
        <f>IF(PPNE2.1!$G1101="","",'[3]Formulario PPGR1'!#REF!)</f>
        <v/>
      </c>
      <c r="G1101" s="416"/>
      <c r="H1101" s="417" t="s">
        <v>1477</v>
      </c>
      <c r="I1101" s="441" t="s">
        <v>917</v>
      </c>
      <c r="J1101" s="438">
        <v>1</v>
      </c>
      <c r="K1101" s="433">
        <v>180</v>
      </c>
      <c r="L1101" s="433">
        <v>180</v>
      </c>
      <c r="M1101" s="418" t="s">
        <v>1486</v>
      </c>
      <c r="N1101" s="427" t="s">
        <v>33</v>
      </c>
    </row>
    <row r="1102" spans="2:14" ht="12.75">
      <c r="B1102" s="415" t="str">
        <f>IF(PPNE2.1!$G1102="","",CONCATENATE(PPNE2.1!$C1102,".",PPNE2.1!$D1102,".",PPNE2.1!$E1102,".",PPNE2.1!$F1102))</f>
        <v/>
      </c>
      <c r="C1102" s="415" t="str">
        <f>IF(PPNE2.1!$G1102="","",'[3]Formulario PPGR1'!#REF!)</f>
        <v/>
      </c>
      <c r="D1102" s="415"/>
      <c r="E1102" s="415"/>
      <c r="F1102" s="415" t="str">
        <f>IF(PPNE2.1!$G1102="","",'[3]Formulario PPGR1'!#REF!)</f>
        <v/>
      </c>
      <c r="G1102" s="416"/>
      <c r="H1102" s="417" t="s">
        <v>1478</v>
      </c>
      <c r="I1102" s="441" t="s">
        <v>1485</v>
      </c>
      <c r="J1102" s="438">
        <v>1</v>
      </c>
      <c r="K1102" s="433">
        <v>12.05</v>
      </c>
      <c r="L1102" s="433">
        <v>12.05</v>
      </c>
      <c r="M1102" s="418" t="s">
        <v>1486</v>
      </c>
      <c r="N1102" s="427" t="s">
        <v>33</v>
      </c>
    </row>
    <row r="1103" spans="2:14" ht="12.75">
      <c r="B1103" s="415" t="str">
        <f>IF(PPNE2.1!$G1103="","",CONCATENATE(PPNE2.1!$C1103,".",PPNE2.1!$D1103,".",PPNE2.1!$E1103,".",PPNE2.1!$F1103))</f>
        <v/>
      </c>
      <c r="C1103" s="415" t="str">
        <f>IF(PPNE2.1!$G1103="","",'[3]Formulario PPGR1'!#REF!)</f>
        <v/>
      </c>
      <c r="D1103" s="415"/>
      <c r="E1103" s="415"/>
      <c r="F1103" s="415" t="str">
        <f>IF(PPNE2.1!$G1103="","",'[3]Formulario PPGR1'!#REF!)</f>
        <v/>
      </c>
      <c r="G1103" s="416"/>
      <c r="H1103" s="417" t="s">
        <v>1479</v>
      </c>
      <c r="I1103" s="441" t="s">
        <v>917</v>
      </c>
      <c r="J1103" s="438">
        <v>1</v>
      </c>
      <c r="K1103" s="433">
        <v>0</v>
      </c>
      <c r="L1103" s="433">
        <v>0</v>
      </c>
      <c r="M1103" s="418"/>
      <c r="N1103" s="427"/>
    </row>
    <row r="1104" spans="2:14" ht="12.75">
      <c r="B1104" s="415" t="str">
        <f>IF(PPNE2.1!$G1104="","",CONCATENATE(PPNE2.1!$C1104,".",PPNE2.1!$D1104,".",PPNE2.1!$E1104,".",PPNE2.1!$F1104))</f>
        <v/>
      </c>
      <c r="C1104" s="415" t="str">
        <f>IF(PPNE2.1!$G1104="","",'[3]Formulario PPGR1'!#REF!)</f>
        <v/>
      </c>
      <c r="D1104" s="415"/>
      <c r="E1104" s="415"/>
      <c r="F1104" s="415" t="str">
        <f>IF(PPNE2.1!$G1104="","",'[3]Formulario PPGR1'!#REF!)</f>
        <v/>
      </c>
      <c r="G1104" s="416"/>
      <c r="H1104" s="417" t="s">
        <v>1480</v>
      </c>
      <c r="I1104" s="441" t="s">
        <v>917</v>
      </c>
      <c r="J1104" s="438">
        <v>1</v>
      </c>
      <c r="K1104" s="433">
        <v>4500</v>
      </c>
      <c r="L1104" s="433">
        <v>4500</v>
      </c>
      <c r="M1104" s="418" t="s">
        <v>1487</v>
      </c>
      <c r="N1104" s="427" t="s">
        <v>282</v>
      </c>
    </row>
    <row r="1105" spans="2:14" ht="12.75">
      <c r="B1105" s="415" t="str">
        <f>IF(PPNE2.1!$G1105="","",CONCATENATE(PPNE2.1!$C1105,".",PPNE2.1!$D1105,".",PPNE2.1!$E1105,".",PPNE2.1!$F1105))</f>
        <v/>
      </c>
      <c r="C1105" s="415" t="str">
        <f>IF(PPNE2.1!$G1105="","",'[3]Formulario PPGR1'!#REF!)</f>
        <v/>
      </c>
      <c r="D1105" s="415"/>
      <c r="E1105" s="415"/>
      <c r="F1105" s="415" t="str">
        <f>IF(PPNE2.1!$G1105="","",'[3]Formulario PPGR1'!#REF!)</f>
        <v/>
      </c>
      <c r="G1105" s="416"/>
      <c r="H1105" s="417" t="s">
        <v>1481</v>
      </c>
      <c r="I1105" s="441" t="s">
        <v>917</v>
      </c>
      <c r="J1105" s="438">
        <v>1</v>
      </c>
      <c r="K1105" s="433">
        <v>290</v>
      </c>
      <c r="L1105" s="433">
        <v>290</v>
      </c>
      <c r="M1105" s="418" t="s">
        <v>1486</v>
      </c>
      <c r="N1105" s="427" t="s">
        <v>282</v>
      </c>
    </row>
    <row r="1106" spans="2:14" ht="12.75">
      <c r="B1106" s="415" t="str">
        <f>IF(PPNE2.1!$G1106="","",CONCATENATE(PPNE2.1!$C1106,".",PPNE2.1!$D1106,".",PPNE2.1!$E1106,".",PPNE2.1!$F1106))</f>
        <v/>
      </c>
      <c r="C1106" s="415" t="str">
        <f>IF(PPNE2.1!$G1106="","",'[3]Formulario PPGR1'!#REF!)</f>
        <v/>
      </c>
      <c r="D1106" s="415"/>
      <c r="E1106" s="415"/>
      <c r="F1106" s="415" t="str">
        <f>IF(PPNE2.1!$G1106="","",'[3]Formulario PPGR1'!#REF!)</f>
        <v/>
      </c>
      <c r="G1106" s="416"/>
      <c r="H1106" s="417" t="s">
        <v>1482</v>
      </c>
      <c r="I1106" s="441" t="s">
        <v>917</v>
      </c>
      <c r="J1106" s="438">
        <v>1</v>
      </c>
      <c r="K1106" s="433">
        <v>1400</v>
      </c>
      <c r="L1106" s="433">
        <v>1400</v>
      </c>
      <c r="M1106" s="418" t="s">
        <v>1486</v>
      </c>
      <c r="N1106" s="427" t="s">
        <v>282</v>
      </c>
    </row>
    <row r="1107" spans="2:14" ht="12.75">
      <c r="B1107" s="415" t="str">
        <f>IF(PPNE2.1!$G1107="","",CONCATENATE(PPNE2.1!$C1107,".",PPNE2.1!$D1107,".",PPNE2.1!$E1107,".",PPNE2.1!$F1107))</f>
        <v/>
      </c>
      <c r="C1107" s="415" t="str">
        <f>IF(PPNE2.1!$G1107="","",'[3]Formulario PPGR1'!#REF!)</f>
        <v/>
      </c>
      <c r="D1107" s="415"/>
      <c r="E1107" s="415"/>
      <c r="F1107" s="415" t="str">
        <f>IF(PPNE2.1!$G1107="","",'[3]Formulario PPGR1'!#REF!)</f>
        <v/>
      </c>
      <c r="G1107" s="416"/>
      <c r="H1107" s="417" t="s">
        <v>1483</v>
      </c>
      <c r="I1107" s="441" t="s">
        <v>917</v>
      </c>
      <c r="J1107" s="438">
        <v>5</v>
      </c>
      <c r="K1107" s="433">
        <v>130</v>
      </c>
      <c r="L1107" s="433">
        <v>650</v>
      </c>
      <c r="M1107" s="418" t="s">
        <v>1486</v>
      </c>
      <c r="N1107" s="427" t="s">
        <v>282</v>
      </c>
    </row>
    <row r="1108" spans="2:14" ht="12.75">
      <c r="B1108" s="14" t="e">
        <f>IF(PPNE2.1!$G1108="","",CONCATENATE(PPNE2.1!$C1108,".",PPNE2.1!$D1108,".",PPNE2.1!$E1108,".",PPNE2.1!$F1108))</f>
        <v>#REF!</v>
      </c>
      <c r="C1108" s="14" t="e">
        <f>IF(PPNE2.1!$G1108="","",'[3]Formulario PPGR1'!#REF!)</f>
        <v>#REF!</v>
      </c>
      <c r="D1108" s="14" t="e">
        <f>IF(PPNE2.1!$G1108="","",'[3]Formulario PPGR1'!#REF!)</f>
        <v>#REF!</v>
      </c>
      <c r="E1108" s="14" t="e">
        <f>IF(PPNE2.1!$G1108="","",'[3]Formulario PPGR1'!#REF!)</f>
        <v>#REF!</v>
      </c>
      <c r="F1108" s="14" t="e">
        <f>IF(PPNE2.1!$G1108="","",'[3]Formulario PPGR1'!#REF!)</f>
        <v>#REF!</v>
      </c>
      <c r="G1108" s="264" t="s">
        <v>1448</v>
      </c>
      <c r="H1108" s="265" t="s">
        <v>1474</v>
      </c>
      <c r="I1108" s="426" t="s">
        <v>917</v>
      </c>
      <c r="J1108" s="437">
        <v>1</v>
      </c>
      <c r="K1108" s="432">
        <v>60000</v>
      </c>
      <c r="L1108" s="432">
        <v>60000</v>
      </c>
      <c r="M1108" s="266" t="s">
        <v>444</v>
      </c>
      <c r="N1108" s="426" t="s">
        <v>33</v>
      </c>
    </row>
    <row r="1109" spans="2:14" ht="12.75">
      <c r="B1109" s="415" t="str">
        <f>IF(PPNE2.1!$G1109="","",CONCATENATE(PPNE2.1!$C1109,".",PPNE2.1!$D1109,".",PPNE2.1!$E1109,".",PPNE2.1!$F1109))</f>
        <v/>
      </c>
      <c r="C1109" s="415" t="str">
        <f>IF(PPNE2.1!$G1109="","",'[3]Formulario PPGR1'!#REF!)</f>
        <v/>
      </c>
      <c r="D1109" s="415"/>
      <c r="E1109" s="415"/>
      <c r="F1109" s="415" t="str">
        <f>IF(PPNE2.1!$G1109="","",'[3]Formulario PPGR1'!#REF!)</f>
        <v/>
      </c>
      <c r="G1109" s="416"/>
      <c r="H1109" s="417" t="s">
        <v>1475</v>
      </c>
      <c r="I1109" s="441" t="s">
        <v>917</v>
      </c>
      <c r="J1109" s="438">
        <v>1</v>
      </c>
      <c r="K1109" s="433">
        <v>16000</v>
      </c>
      <c r="L1109" s="433">
        <v>16000</v>
      </c>
      <c r="M1109" s="418" t="s">
        <v>444</v>
      </c>
      <c r="N1109" s="427" t="s">
        <v>33</v>
      </c>
    </row>
    <row r="1110" spans="2:14" ht="12.75">
      <c r="B1110" s="415" t="str">
        <f>IF(PPNE2.1!$G1110="","",CONCATENATE(PPNE2.1!$C1110,".",PPNE2.1!$D1110,".",PPNE2.1!$E1110,".",PPNE2.1!$F1110))</f>
        <v/>
      </c>
      <c r="C1110" s="415" t="str">
        <f>IF(PPNE2.1!$G1110="","",'[3]Formulario PPGR1'!#REF!)</f>
        <v/>
      </c>
      <c r="D1110" s="415"/>
      <c r="E1110" s="415"/>
      <c r="F1110" s="415" t="str">
        <f>IF(PPNE2.1!$G1110="","",'[3]Formulario PPGR1'!#REF!)</f>
        <v/>
      </c>
      <c r="G1110" s="416"/>
      <c r="H1110" s="417" t="s">
        <v>1476</v>
      </c>
      <c r="I1110" s="441" t="s">
        <v>1484</v>
      </c>
      <c r="J1110" s="438">
        <v>1</v>
      </c>
      <c r="K1110" s="433">
        <v>200</v>
      </c>
      <c r="L1110" s="433">
        <v>200</v>
      </c>
      <c r="M1110" s="418" t="s">
        <v>1486</v>
      </c>
      <c r="N1110" s="427" t="s">
        <v>282</v>
      </c>
    </row>
    <row r="1111" spans="2:14" ht="12.75">
      <c r="B1111" s="415" t="str">
        <f>IF(PPNE2.1!$G1111="","",CONCATENATE(PPNE2.1!$C1111,".",PPNE2.1!$D1111,".",PPNE2.1!$E1111,".",PPNE2.1!$F1111))</f>
        <v/>
      </c>
      <c r="C1111" s="415" t="str">
        <f>IF(PPNE2.1!$G1111="","",'[3]Formulario PPGR1'!#REF!)</f>
        <v/>
      </c>
      <c r="D1111" s="415"/>
      <c r="E1111" s="415"/>
      <c r="F1111" s="415" t="str">
        <f>IF(PPNE2.1!$G1111="","",'[3]Formulario PPGR1'!#REF!)</f>
        <v/>
      </c>
      <c r="G1111" s="416"/>
      <c r="H1111" s="417" t="s">
        <v>1477</v>
      </c>
      <c r="I1111" s="441" t="s">
        <v>917</v>
      </c>
      <c r="J1111" s="438">
        <v>1</v>
      </c>
      <c r="K1111" s="433">
        <v>180</v>
      </c>
      <c r="L1111" s="433">
        <v>180</v>
      </c>
      <c r="M1111" s="418" t="s">
        <v>1486</v>
      </c>
      <c r="N1111" s="427" t="s">
        <v>33</v>
      </c>
    </row>
    <row r="1112" spans="2:14" ht="12.75">
      <c r="B1112" s="415" t="str">
        <f>IF(PPNE2.1!$G1112="","",CONCATENATE(PPNE2.1!$C1112,".",PPNE2.1!$D1112,".",PPNE2.1!$E1112,".",PPNE2.1!$F1112))</f>
        <v/>
      </c>
      <c r="C1112" s="415" t="str">
        <f>IF(PPNE2.1!$G1112="","",'[3]Formulario PPGR1'!#REF!)</f>
        <v/>
      </c>
      <c r="D1112" s="415"/>
      <c r="E1112" s="415"/>
      <c r="F1112" s="415" t="str">
        <f>IF(PPNE2.1!$G1112="","",'[3]Formulario PPGR1'!#REF!)</f>
        <v/>
      </c>
      <c r="G1112" s="416"/>
      <c r="H1112" s="417" t="s">
        <v>1478</v>
      </c>
      <c r="I1112" s="441" t="s">
        <v>1485</v>
      </c>
      <c r="J1112" s="438">
        <v>1</v>
      </c>
      <c r="K1112" s="433">
        <v>12.05</v>
      </c>
      <c r="L1112" s="433">
        <v>12.05</v>
      </c>
      <c r="M1112" s="418" t="s">
        <v>1486</v>
      </c>
      <c r="N1112" s="427" t="s">
        <v>33</v>
      </c>
    </row>
    <row r="1113" spans="2:14" ht="12.75">
      <c r="B1113" s="415" t="str">
        <f>IF(PPNE2.1!$G1113="","",CONCATENATE(PPNE2.1!$C1113,".",PPNE2.1!$D1113,".",PPNE2.1!$E1113,".",PPNE2.1!$F1113))</f>
        <v/>
      </c>
      <c r="C1113" s="415" t="str">
        <f>IF(PPNE2.1!$G1113="","",'[3]Formulario PPGR1'!#REF!)</f>
        <v/>
      </c>
      <c r="D1113" s="415"/>
      <c r="E1113" s="415"/>
      <c r="F1113" s="415" t="str">
        <f>IF(PPNE2.1!$G1113="","",'[3]Formulario PPGR1'!#REF!)</f>
        <v/>
      </c>
      <c r="G1113" s="416"/>
      <c r="H1113" s="417" t="s">
        <v>1479</v>
      </c>
      <c r="I1113" s="441" t="s">
        <v>917</v>
      </c>
      <c r="J1113" s="438">
        <v>1</v>
      </c>
      <c r="K1113" s="433">
        <v>0</v>
      </c>
      <c r="L1113" s="433">
        <v>0</v>
      </c>
      <c r="M1113" s="418"/>
      <c r="N1113" s="427"/>
    </row>
    <row r="1114" spans="2:14" ht="12.75">
      <c r="B1114" s="415" t="str">
        <f>IF(PPNE2.1!$G1114="","",CONCATENATE(PPNE2.1!$C1114,".",PPNE2.1!$D1114,".",PPNE2.1!$E1114,".",PPNE2.1!$F1114))</f>
        <v/>
      </c>
      <c r="C1114" s="415" t="str">
        <f>IF(PPNE2.1!$G1114="","",'[3]Formulario PPGR1'!#REF!)</f>
        <v/>
      </c>
      <c r="D1114" s="415"/>
      <c r="E1114" s="415"/>
      <c r="F1114" s="415" t="str">
        <f>IF(PPNE2.1!$G1114="","",'[3]Formulario PPGR1'!#REF!)</f>
        <v/>
      </c>
      <c r="G1114" s="416"/>
      <c r="H1114" s="417" t="s">
        <v>1480</v>
      </c>
      <c r="I1114" s="441" t="s">
        <v>917</v>
      </c>
      <c r="J1114" s="438">
        <v>1</v>
      </c>
      <c r="K1114" s="433">
        <v>4500</v>
      </c>
      <c r="L1114" s="433">
        <v>4500</v>
      </c>
      <c r="M1114" s="418" t="s">
        <v>1487</v>
      </c>
      <c r="N1114" s="427" t="s">
        <v>282</v>
      </c>
    </row>
    <row r="1115" spans="2:14" ht="12.75">
      <c r="B1115" s="415" t="str">
        <f>IF(PPNE2.1!$G1115="","",CONCATENATE(PPNE2.1!$C1115,".",PPNE2.1!$D1115,".",PPNE2.1!$E1115,".",PPNE2.1!$F1115))</f>
        <v/>
      </c>
      <c r="C1115" s="415" t="str">
        <f>IF(PPNE2.1!$G1115="","",'[3]Formulario PPGR1'!#REF!)</f>
        <v/>
      </c>
      <c r="D1115" s="415"/>
      <c r="E1115" s="415"/>
      <c r="F1115" s="415" t="str">
        <f>IF(PPNE2.1!$G1115="","",'[3]Formulario PPGR1'!#REF!)</f>
        <v/>
      </c>
      <c r="G1115" s="416"/>
      <c r="H1115" s="417" t="s">
        <v>1481</v>
      </c>
      <c r="I1115" s="441" t="s">
        <v>917</v>
      </c>
      <c r="J1115" s="438">
        <v>1</v>
      </c>
      <c r="K1115" s="433">
        <v>290</v>
      </c>
      <c r="L1115" s="433">
        <v>290</v>
      </c>
      <c r="M1115" s="418" t="s">
        <v>1486</v>
      </c>
      <c r="N1115" s="427" t="s">
        <v>282</v>
      </c>
    </row>
    <row r="1116" spans="2:14" ht="12.75">
      <c r="B1116" s="415" t="str">
        <f>IF(PPNE2.1!$G1116="","",CONCATENATE(PPNE2.1!$C1116,".",PPNE2.1!$D1116,".",PPNE2.1!$E1116,".",PPNE2.1!$F1116))</f>
        <v/>
      </c>
      <c r="C1116" s="415" t="str">
        <f>IF(PPNE2.1!$G1116="","",'[3]Formulario PPGR1'!#REF!)</f>
        <v/>
      </c>
      <c r="D1116" s="415"/>
      <c r="E1116" s="415"/>
      <c r="F1116" s="415" t="str">
        <f>IF(PPNE2.1!$G1116="","",'[3]Formulario PPGR1'!#REF!)</f>
        <v/>
      </c>
      <c r="G1116" s="416"/>
      <c r="H1116" s="417" t="s">
        <v>1482</v>
      </c>
      <c r="I1116" s="441" t="s">
        <v>917</v>
      </c>
      <c r="J1116" s="438">
        <v>1</v>
      </c>
      <c r="K1116" s="433">
        <v>1400</v>
      </c>
      <c r="L1116" s="433">
        <v>1400</v>
      </c>
      <c r="M1116" s="418" t="s">
        <v>1486</v>
      </c>
      <c r="N1116" s="427" t="s">
        <v>282</v>
      </c>
    </row>
    <row r="1117" spans="2:14" ht="12.75">
      <c r="B1117" s="415" t="str">
        <f>IF(PPNE2.1!$G1117="","",CONCATENATE(PPNE2.1!$C1117,".",PPNE2.1!$D1117,".",PPNE2.1!$E1117,".",PPNE2.1!$F1117))</f>
        <v/>
      </c>
      <c r="C1117" s="415" t="str">
        <f>IF(PPNE2.1!$G1117="","",'[3]Formulario PPGR1'!#REF!)</f>
        <v/>
      </c>
      <c r="D1117" s="415"/>
      <c r="E1117" s="415"/>
      <c r="F1117" s="415" t="str">
        <f>IF(PPNE2.1!$G1117="","",'[3]Formulario PPGR1'!#REF!)</f>
        <v/>
      </c>
      <c r="G1117" s="416"/>
      <c r="H1117" s="417" t="s">
        <v>1483</v>
      </c>
      <c r="I1117" s="441" t="s">
        <v>917</v>
      </c>
      <c r="J1117" s="438">
        <v>5</v>
      </c>
      <c r="K1117" s="433">
        <v>130</v>
      </c>
      <c r="L1117" s="433">
        <v>650</v>
      </c>
      <c r="M1117" s="418" t="s">
        <v>1486</v>
      </c>
      <c r="N1117" s="427" t="s">
        <v>282</v>
      </c>
    </row>
    <row r="1118" spans="2:14" ht="12.75">
      <c r="B1118" s="14" t="e">
        <f>IF(PPNE2.1!$G1118="","",CONCATENATE(PPNE2.1!$C1118,".",PPNE2.1!$D1118,".",PPNE2.1!$E1118,".",PPNE2.1!$F1118))</f>
        <v>#REF!</v>
      </c>
      <c r="C1118" s="14" t="e">
        <f>IF(PPNE2.1!$G1118="","",'[3]Formulario PPGR1'!#REF!)</f>
        <v>#REF!</v>
      </c>
      <c r="D1118" s="14" t="e">
        <f>IF(PPNE2.1!$G1118="","",'[3]Formulario PPGR1'!#REF!)</f>
        <v>#REF!</v>
      </c>
      <c r="E1118" s="14" t="e">
        <f>IF(PPNE2.1!$G1118="","",'[3]Formulario PPGR1'!#REF!)</f>
        <v>#REF!</v>
      </c>
      <c r="F1118" s="14" t="e">
        <f>IF(PPNE2.1!$G1118="","",'[3]Formulario PPGR1'!#REF!)</f>
        <v>#REF!</v>
      </c>
      <c r="G1118" s="264" t="s">
        <v>1449</v>
      </c>
      <c r="H1118" s="265" t="s">
        <v>1474</v>
      </c>
      <c r="I1118" s="426" t="s">
        <v>917</v>
      </c>
      <c r="J1118" s="437">
        <v>1</v>
      </c>
      <c r="K1118" s="432">
        <v>60000</v>
      </c>
      <c r="L1118" s="432">
        <v>60000</v>
      </c>
      <c r="M1118" s="266" t="s">
        <v>444</v>
      </c>
      <c r="N1118" s="426" t="s">
        <v>33</v>
      </c>
    </row>
    <row r="1119" spans="2:14" ht="12.75">
      <c r="B1119" s="415" t="str">
        <f>IF(PPNE2.1!$G1119="","",CONCATENATE(PPNE2.1!$C1119,".",PPNE2.1!$D1119,".",PPNE2.1!$E1119,".",PPNE2.1!$F1119))</f>
        <v/>
      </c>
      <c r="C1119" s="415" t="str">
        <f>IF(PPNE2.1!$G1119="","",'[3]Formulario PPGR1'!#REF!)</f>
        <v/>
      </c>
      <c r="D1119" s="415"/>
      <c r="E1119" s="415"/>
      <c r="F1119" s="415" t="str">
        <f>IF(PPNE2.1!$G1119="","",'[3]Formulario PPGR1'!#REF!)</f>
        <v/>
      </c>
      <c r="G1119" s="416"/>
      <c r="H1119" s="417" t="s">
        <v>1475</v>
      </c>
      <c r="I1119" s="441" t="s">
        <v>917</v>
      </c>
      <c r="J1119" s="438">
        <v>1</v>
      </c>
      <c r="K1119" s="433">
        <v>16000</v>
      </c>
      <c r="L1119" s="433">
        <v>16000</v>
      </c>
      <c r="M1119" s="418" t="s">
        <v>444</v>
      </c>
      <c r="N1119" s="427" t="s">
        <v>33</v>
      </c>
    </row>
    <row r="1120" spans="2:14" ht="12.75">
      <c r="B1120" s="415" t="str">
        <f>IF(PPNE2.1!$G1120="","",CONCATENATE(PPNE2.1!$C1120,".",PPNE2.1!$D1120,".",PPNE2.1!$E1120,".",PPNE2.1!$F1120))</f>
        <v/>
      </c>
      <c r="C1120" s="415" t="str">
        <f>IF(PPNE2.1!$G1120="","",'[3]Formulario PPGR1'!#REF!)</f>
        <v/>
      </c>
      <c r="D1120" s="415"/>
      <c r="E1120" s="415"/>
      <c r="F1120" s="415" t="str">
        <f>IF(PPNE2.1!$G1120="","",'[3]Formulario PPGR1'!#REF!)</f>
        <v/>
      </c>
      <c r="G1120" s="416"/>
      <c r="H1120" s="417" t="s">
        <v>1476</v>
      </c>
      <c r="I1120" s="441" t="s">
        <v>1484</v>
      </c>
      <c r="J1120" s="438">
        <v>1</v>
      </c>
      <c r="K1120" s="433">
        <v>200</v>
      </c>
      <c r="L1120" s="433">
        <v>200</v>
      </c>
      <c r="M1120" s="418" t="s">
        <v>1486</v>
      </c>
      <c r="N1120" s="427" t="s">
        <v>282</v>
      </c>
    </row>
    <row r="1121" spans="2:14" ht="12.75">
      <c r="B1121" s="415" t="str">
        <f>IF(PPNE2.1!$G1121="","",CONCATENATE(PPNE2.1!$C1121,".",PPNE2.1!$D1121,".",PPNE2.1!$E1121,".",PPNE2.1!$F1121))</f>
        <v/>
      </c>
      <c r="C1121" s="415" t="str">
        <f>IF(PPNE2.1!$G1121="","",'[3]Formulario PPGR1'!#REF!)</f>
        <v/>
      </c>
      <c r="D1121" s="415"/>
      <c r="E1121" s="415"/>
      <c r="F1121" s="415" t="str">
        <f>IF(PPNE2.1!$G1121="","",'[3]Formulario PPGR1'!#REF!)</f>
        <v/>
      </c>
      <c r="G1121" s="416"/>
      <c r="H1121" s="417" t="s">
        <v>1477</v>
      </c>
      <c r="I1121" s="441" t="s">
        <v>917</v>
      </c>
      <c r="J1121" s="438">
        <v>1</v>
      </c>
      <c r="K1121" s="433">
        <v>180</v>
      </c>
      <c r="L1121" s="433">
        <v>180</v>
      </c>
      <c r="M1121" s="418" t="s">
        <v>1486</v>
      </c>
      <c r="N1121" s="427" t="s">
        <v>33</v>
      </c>
    </row>
    <row r="1122" spans="2:14" ht="12.75">
      <c r="B1122" s="415" t="str">
        <f>IF(PPNE2.1!$G1122="","",CONCATENATE(PPNE2.1!$C1122,".",PPNE2.1!$D1122,".",PPNE2.1!$E1122,".",PPNE2.1!$F1122))</f>
        <v/>
      </c>
      <c r="C1122" s="415" t="str">
        <f>IF(PPNE2.1!$G1122="","",'[3]Formulario PPGR1'!#REF!)</f>
        <v/>
      </c>
      <c r="D1122" s="415"/>
      <c r="E1122" s="415"/>
      <c r="F1122" s="415" t="str">
        <f>IF(PPNE2.1!$G1122="","",'[3]Formulario PPGR1'!#REF!)</f>
        <v/>
      </c>
      <c r="G1122" s="416"/>
      <c r="H1122" s="417" t="s">
        <v>1478</v>
      </c>
      <c r="I1122" s="441" t="s">
        <v>1485</v>
      </c>
      <c r="J1122" s="438">
        <v>1</v>
      </c>
      <c r="K1122" s="433">
        <v>12.05</v>
      </c>
      <c r="L1122" s="433">
        <v>12.05</v>
      </c>
      <c r="M1122" s="418" t="s">
        <v>1486</v>
      </c>
      <c r="N1122" s="427" t="s">
        <v>33</v>
      </c>
    </row>
    <row r="1123" spans="2:14" ht="12.75">
      <c r="B1123" s="415" t="str">
        <f>IF(PPNE2.1!$G1123="","",CONCATENATE(PPNE2.1!$C1123,".",PPNE2.1!$D1123,".",PPNE2.1!$E1123,".",PPNE2.1!$F1123))</f>
        <v/>
      </c>
      <c r="C1123" s="415" t="str">
        <f>IF(PPNE2.1!$G1123="","",'[3]Formulario PPGR1'!#REF!)</f>
        <v/>
      </c>
      <c r="D1123" s="415"/>
      <c r="E1123" s="415"/>
      <c r="F1123" s="415" t="str">
        <f>IF(PPNE2.1!$G1123="","",'[3]Formulario PPGR1'!#REF!)</f>
        <v/>
      </c>
      <c r="G1123" s="416"/>
      <c r="H1123" s="417" t="s">
        <v>1479</v>
      </c>
      <c r="I1123" s="441" t="s">
        <v>917</v>
      </c>
      <c r="J1123" s="438">
        <v>1</v>
      </c>
      <c r="K1123" s="433">
        <v>0</v>
      </c>
      <c r="L1123" s="433">
        <v>0</v>
      </c>
      <c r="M1123" s="418"/>
      <c r="N1123" s="427"/>
    </row>
    <row r="1124" spans="2:14" ht="12.75">
      <c r="B1124" s="415" t="str">
        <f>IF(PPNE2.1!$G1124="","",CONCATENATE(PPNE2.1!$C1124,".",PPNE2.1!$D1124,".",PPNE2.1!$E1124,".",PPNE2.1!$F1124))</f>
        <v/>
      </c>
      <c r="C1124" s="415" t="str">
        <f>IF(PPNE2.1!$G1124="","",'[3]Formulario PPGR1'!#REF!)</f>
        <v/>
      </c>
      <c r="D1124" s="415"/>
      <c r="E1124" s="415"/>
      <c r="F1124" s="415" t="str">
        <f>IF(PPNE2.1!$G1124="","",'[3]Formulario PPGR1'!#REF!)</f>
        <v/>
      </c>
      <c r="G1124" s="416"/>
      <c r="H1124" s="417" t="s">
        <v>1480</v>
      </c>
      <c r="I1124" s="441" t="s">
        <v>917</v>
      </c>
      <c r="J1124" s="438">
        <v>1</v>
      </c>
      <c r="K1124" s="433">
        <v>4500</v>
      </c>
      <c r="L1124" s="433">
        <v>4500</v>
      </c>
      <c r="M1124" s="418" t="s">
        <v>1487</v>
      </c>
      <c r="N1124" s="427" t="s">
        <v>282</v>
      </c>
    </row>
    <row r="1125" spans="2:14" ht="12.75">
      <c r="B1125" s="415" t="str">
        <f>IF(PPNE2.1!$G1125="","",CONCATENATE(PPNE2.1!$C1125,".",PPNE2.1!$D1125,".",PPNE2.1!$E1125,".",PPNE2.1!$F1125))</f>
        <v/>
      </c>
      <c r="C1125" s="415" t="str">
        <f>IF(PPNE2.1!$G1125="","",'[3]Formulario PPGR1'!#REF!)</f>
        <v/>
      </c>
      <c r="D1125" s="415"/>
      <c r="E1125" s="415"/>
      <c r="F1125" s="415" t="str">
        <f>IF(PPNE2.1!$G1125="","",'[3]Formulario PPGR1'!#REF!)</f>
        <v/>
      </c>
      <c r="G1125" s="416"/>
      <c r="H1125" s="417" t="s">
        <v>1481</v>
      </c>
      <c r="I1125" s="441" t="s">
        <v>917</v>
      </c>
      <c r="J1125" s="438">
        <v>1</v>
      </c>
      <c r="K1125" s="433">
        <v>290</v>
      </c>
      <c r="L1125" s="433">
        <v>290</v>
      </c>
      <c r="M1125" s="418" t="s">
        <v>1486</v>
      </c>
      <c r="N1125" s="427" t="s">
        <v>282</v>
      </c>
    </row>
    <row r="1126" spans="2:14" ht="12.75">
      <c r="B1126" s="415" t="str">
        <f>IF(PPNE2.1!$G1126="","",CONCATENATE(PPNE2.1!$C1126,".",PPNE2.1!$D1126,".",PPNE2.1!$E1126,".",PPNE2.1!$F1126))</f>
        <v/>
      </c>
      <c r="C1126" s="415" t="str">
        <f>IF(PPNE2.1!$G1126="","",'[3]Formulario PPGR1'!#REF!)</f>
        <v/>
      </c>
      <c r="D1126" s="415"/>
      <c r="E1126" s="415"/>
      <c r="F1126" s="415" t="str">
        <f>IF(PPNE2.1!$G1126="","",'[3]Formulario PPGR1'!#REF!)</f>
        <v/>
      </c>
      <c r="G1126" s="416"/>
      <c r="H1126" s="417" t="s">
        <v>1482</v>
      </c>
      <c r="I1126" s="441" t="s">
        <v>917</v>
      </c>
      <c r="J1126" s="438">
        <v>1</v>
      </c>
      <c r="K1126" s="433">
        <v>1400</v>
      </c>
      <c r="L1126" s="433">
        <v>1400</v>
      </c>
      <c r="M1126" s="418" t="s">
        <v>1486</v>
      </c>
      <c r="N1126" s="427" t="s">
        <v>282</v>
      </c>
    </row>
    <row r="1127" spans="2:14" ht="12.75">
      <c r="B1127" s="415" t="str">
        <f>IF(PPNE2.1!$G1127="","",CONCATENATE(PPNE2.1!$C1127,".",PPNE2.1!$D1127,".",PPNE2.1!$E1127,".",PPNE2.1!$F1127))</f>
        <v/>
      </c>
      <c r="C1127" s="415" t="str">
        <f>IF(PPNE2.1!$G1127="","",'[3]Formulario PPGR1'!#REF!)</f>
        <v/>
      </c>
      <c r="D1127" s="415"/>
      <c r="E1127" s="415"/>
      <c r="F1127" s="415" t="str">
        <f>IF(PPNE2.1!$G1127="","",'[3]Formulario PPGR1'!#REF!)</f>
        <v/>
      </c>
      <c r="G1127" s="416"/>
      <c r="H1127" s="417" t="s">
        <v>1483</v>
      </c>
      <c r="I1127" s="441" t="s">
        <v>917</v>
      </c>
      <c r="J1127" s="438">
        <v>5</v>
      </c>
      <c r="K1127" s="433">
        <v>130</v>
      </c>
      <c r="L1127" s="433">
        <v>650</v>
      </c>
      <c r="M1127" s="418" t="s">
        <v>1486</v>
      </c>
      <c r="N1127" s="427" t="s">
        <v>282</v>
      </c>
    </row>
    <row r="1128" spans="2:14" ht="12.75">
      <c r="B1128" s="14" t="e">
        <f>IF(PPNE2.1!$G1128="","",CONCATENATE(PPNE2.1!$C1128,".",PPNE2.1!$D1128,".",PPNE2.1!$E1128,".",PPNE2.1!$F1128))</f>
        <v>#REF!</v>
      </c>
      <c r="C1128" s="14" t="e">
        <f>IF(PPNE2.1!$G1128="","",'[3]Formulario PPGR1'!#REF!)</f>
        <v>#REF!</v>
      </c>
      <c r="D1128" s="14" t="e">
        <f>IF(PPNE2.1!$G1128="","",'[3]Formulario PPGR1'!#REF!)</f>
        <v>#REF!</v>
      </c>
      <c r="E1128" s="14" t="e">
        <f>IF(PPNE2.1!$G1128="","",'[3]Formulario PPGR1'!#REF!)</f>
        <v>#REF!</v>
      </c>
      <c r="F1128" s="14" t="e">
        <f>IF(PPNE2.1!$G1128="","",'[3]Formulario PPGR1'!#REF!)</f>
        <v>#REF!</v>
      </c>
      <c r="G1128" s="264" t="s">
        <v>1450</v>
      </c>
      <c r="H1128" s="265" t="s">
        <v>1474</v>
      </c>
      <c r="I1128" s="426" t="s">
        <v>917</v>
      </c>
      <c r="J1128" s="437">
        <v>1</v>
      </c>
      <c r="K1128" s="432">
        <v>60000</v>
      </c>
      <c r="L1128" s="432">
        <v>60000</v>
      </c>
      <c r="M1128" s="266" t="s">
        <v>444</v>
      </c>
      <c r="N1128" s="426" t="s">
        <v>33</v>
      </c>
    </row>
    <row r="1129" spans="2:14" ht="12.75">
      <c r="B1129" s="415" t="str">
        <f>IF(PPNE2.1!$G1129="","",CONCATENATE(PPNE2.1!$C1129,".",PPNE2.1!$D1129,".",PPNE2.1!$E1129,".",PPNE2.1!$F1129))</f>
        <v/>
      </c>
      <c r="C1129" s="415" t="str">
        <f>IF(PPNE2.1!$G1129="","",'[3]Formulario PPGR1'!#REF!)</f>
        <v/>
      </c>
      <c r="D1129" s="415"/>
      <c r="E1129" s="415"/>
      <c r="F1129" s="415" t="str">
        <f>IF(PPNE2.1!$G1129="","",'[3]Formulario PPGR1'!#REF!)</f>
        <v/>
      </c>
      <c r="G1129" s="416"/>
      <c r="H1129" s="417" t="s">
        <v>1475</v>
      </c>
      <c r="I1129" s="441" t="s">
        <v>917</v>
      </c>
      <c r="J1129" s="438">
        <v>1</v>
      </c>
      <c r="K1129" s="433">
        <v>16000</v>
      </c>
      <c r="L1129" s="433">
        <v>16000</v>
      </c>
      <c r="M1129" s="418" t="s">
        <v>444</v>
      </c>
      <c r="N1129" s="427" t="s">
        <v>33</v>
      </c>
    </row>
    <row r="1130" spans="2:14" ht="12.75">
      <c r="B1130" s="415" t="str">
        <f>IF(PPNE2.1!$G1130="","",CONCATENATE(PPNE2.1!$C1130,".",PPNE2.1!$D1130,".",PPNE2.1!$E1130,".",PPNE2.1!$F1130))</f>
        <v/>
      </c>
      <c r="C1130" s="415" t="str">
        <f>IF(PPNE2.1!$G1130="","",'[3]Formulario PPGR1'!#REF!)</f>
        <v/>
      </c>
      <c r="D1130" s="415"/>
      <c r="E1130" s="415"/>
      <c r="F1130" s="415" t="str">
        <f>IF(PPNE2.1!$G1130="","",'[3]Formulario PPGR1'!#REF!)</f>
        <v/>
      </c>
      <c r="G1130" s="416"/>
      <c r="H1130" s="417" t="s">
        <v>1476</v>
      </c>
      <c r="I1130" s="441" t="s">
        <v>1484</v>
      </c>
      <c r="J1130" s="438">
        <v>1</v>
      </c>
      <c r="K1130" s="433">
        <v>200</v>
      </c>
      <c r="L1130" s="433">
        <v>200</v>
      </c>
      <c r="M1130" s="418" t="s">
        <v>1486</v>
      </c>
      <c r="N1130" s="427" t="s">
        <v>282</v>
      </c>
    </row>
    <row r="1131" spans="2:14" ht="12.75">
      <c r="B1131" s="415" t="str">
        <f>IF(PPNE2.1!$G1131="","",CONCATENATE(PPNE2.1!$C1131,".",PPNE2.1!$D1131,".",PPNE2.1!$E1131,".",PPNE2.1!$F1131))</f>
        <v/>
      </c>
      <c r="C1131" s="415" t="str">
        <f>IF(PPNE2.1!$G1131="","",'[3]Formulario PPGR1'!#REF!)</f>
        <v/>
      </c>
      <c r="D1131" s="415"/>
      <c r="E1131" s="415"/>
      <c r="F1131" s="415" t="str">
        <f>IF(PPNE2.1!$G1131="","",'[3]Formulario PPGR1'!#REF!)</f>
        <v/>
      </c>
      <c r="G1131" s="416"/>
      <c r="H1131" s="417" t="s">
        <v>1477</v>
      </c>
      <c r="I1131" s="441" t="s">
        <v>917</v>
      </c>
      <c r="J1131" s="438">
        <v>1</v>
      </c>
      <c r="K1131" s="433">
        <v>180</v>
      </c>
      <c r="L1131" s="433">
        <v>180</v>
      </c>
      <c r="M1131" s="418" t="s">
        <v>1486</v>
      </c>
      <c r="N1131" s="427" t="s">
        <v>33</v>
      </c>
    </row>
    <row r="1132" spans="2:14" ht="12.75">
      <c r="B1132" s="415" t="str">
        <f>IF(PPNE2.1!$G1132="","",CONCATENATE(PPNE2.1!$C1132,".",PPNE2.1!$D1132,".",PPNE2.1!$E1132,".",PPNE2.1!$F1132))</f>
        <v/>
      </c>
      <c r="C1132" s="415" t="str">
        <f>IF(PPNE2.1!$G1132="","",'[3]Formulario PPGR1'!#REF!)</f>
        <v/>
      </c>
      <c r="D1132" s="415"/>
      <c r="E1132" s="415"/>
      <c r="F1132" s="415" t="str">
        <f>IF(PPNE2.1!$G1132="","",'[3]Formulario PPGR1'!#REF!)</f>
        <v/>
      </c>
      <c r="G1132" s="416"/>
      <c r="H1132" s="417" t="s">
        <v>1478</v>
      </c>
      <c r="I1132" s="441" t="s">
        <v>1485</v>
      </c>
      <c r="J1132" s="438">
        <v>1</v>
      </c>
      <c r="K1132" s="433">
        <v>12.05</v>
      </c>
      <c r="L1132" s="433">
        <v>12.05</v>
      </c>
      <c r="M1132" s="418" t="s">
        <v>1486</v>
      </c>
      <c r="N1132" s="427" t="s">
        <v>33</v>
      </c>
    </row>
    <row r="1133" spans="2:14" ht="12.75">
      <c r="B1133" s="415" t="str">
        <f>IF(PPNE2.1!$G1133="","",CONCATENATE(PPNE2.1!$C1133,".",PPNE2.1!$D1133,".",PPNE2.1!$E1133,".",PPNE2.1!$F1133))</f>
        <v/>
      </c>
      <c r="C1133" s="415" t="str">
        <f>IF(PPNE2.1!$G1133="","",'[3]Formulario PPGR1'!#REF!)</f>
        <v/>
      </c>
      <c r="D1133" s="415"/>
      <c r="E1133" s="415"/>
      <c r="F1133" s="415" t="str">
        <f>IF(PPNE2.1!$G1133="","",'[3]Formulario PPGR1'!#REF!)</f>
        <v/>
      </c>
      <c r="G1133" s="416"/>
      <c r="H1133" s="417" t="s">
        <v>1479</v>
      </c>
      <c r="I1133" s="441" t="s">
        <v>917</v>
      </c>
      <c r="J1133" s="438">
        <v>1</v>
      </c>
      <c r="K1133" s="433">
        <v>0</v>
      </c>
      <c r="L1133" s="433">
        <v>0</v>
      </c>
      <c r="M1133" s="418"/>
      <c r="N1133" s="427"/>
    </row>
    <row r="1134" spans="2:14" ht="12.75">
      <c r="B1134" s="415" t="str">
        <f>IF(PPNE2.1!$G1134="","",CONCATENATE(PPNE2.1!$C1134,".",PPNE2.1!$D1134,".",PPNE2.1!$E1134,".",PPNE2.1!$F1134))</f>
        <v/>
      </c>
      <c r="C1134" s="415" t="str">
        <f>IF(PPNE2.1!$G1134="","",'[3]Formulario PPGR1'!#REF!)</f>
        <v/>
      </c>
      <c r="D1134" s="415"/>
      <c r="E1134" s="415"/>
      <c r="F1134" s="415" t="str">
        <f>IF(PPNE2.1!$G1134="","",'[3]Formulario PPGR1'!#REF!)</f>
        <v/>
      </c>
      <c r="G1134" s="416"/>
      <c r="H1134" s="417" t="s">
        <v>1480</v>
      </c>
      <c r="I1134" s="441" t="s">
        <v>917</v>
      </c>
      <c r="J1134" s="438">
        <v>1</v>
      </c>
      <c r="K1134" s="433">
        <v>4500</v>
      </c>
      <c r="L1134" s="433">
        <v>4500</v>
      </c>
      <c r="M1134" s="418" t="s">
        <v>1487</v>
      </c>
      <c r="N1134" s="427" t="s">
        <v>282</v>
      </c>
    </row>
    <row r="1135" spans="2:14" ht="12.75">
      <c r="B1135" s="415" t="str">
        <f>IF(PPNE2.1!$G1135="","",CONCATENATE(PPNE2.1!$C1135,".",PPNE2.1!$D1135,".",PPNE2.1!$E1135,".",PPNE2.1!$F1135))</f>
        <v/>
      </c>
      <c r="C1135" s="415" t="str">
        <f>IF(PPNE2.1!$G1135="","",'[3]Formulario PPGR1'!#REF!)</f>
        <v/>
      </c>
      <c r="D1135" s="415"/>
      <c r="E1135" s="415"/>
      <c r="F1135" s="415" t="str">
        <f>IF(PPNE2.1!$G1135="","",'[3]Formulario PPGR1'!#REF!)</f>
        <v/>
      </c>
      <c r="G1135" s="416"/>
      <c r="H1135" s="417" t="s">
        <v>1481</v>
      </c>
      <c r="I1135" s="441" t="s">
        <v>917</v>
      </c>
      <c r="J1135" s="438">
        <v>1</v>
      </c>
      <c r="K1135" s="433">
        <v>290</v>
      </c>
      <c r="L1135" s="433">
        <v>290</v>
      </c>
      <c r="M1135" s="418" t="s">
        <v>1486</v>
      </c>
      <c r="N1135" s="427" t="s">
        <v>282</v>
      </c>
    </row>
    <row r="1136" spans="2:14" ht="12.75">
      <c r="B1136" s="415" t="str">
        <f>IF(PPNE2.1!$G1136="","",CONCATENATE(PPNE2.1!$C1136,".",PPNE2.1!$D1136,".",PPNE2.1!$E1136,".",PPNE2.1!$F1136))</f>
        <v/>
      </c>
      <c r="C1136" s="415" t="str">
        <f>IF(PPNE2.1!$G1136="","",'[3]Formulario PPGR1'!#REF!)</f>
        <v/>
      </c>
      <c r="D1136" s="415"/>
      <c r="E1136" s="415"/>
      <c r="F1136" s="415" t="str">
        <f>IF(PPNE2.1!$G1136="","",'[3]Formulario PPGR1'!#REF!)</f>
        <v/>
      </c>
      <c r="G1136" s="416"/>
      <c r="H1136" s="417" t="s">
        <v>1482</v>
      </c>
      <c r="I1136" s="441" t="s">
        <v>917</v>
      </c>
      <c r="J1136" s="438">
        <v>1</v>
      </c>
      <c r="K1136" s="433">
        <v>1400</v>
      </c>
      <c r="L1136" s="433">
        <v>1400</v>
      </c>
      <c r="M1136" s="418" t="s">
        <v>1486</v>
      </c>
      <c r="N1136" s="427" t="s">
        <v>282</v>
      </c>
    </row>
    <row r="1137" spans="2:14" ht="12.75">
      <c r="B1137" s="415" t="str">
        <f>IF(PPNE2.1!$G1137="","",CONCATENATE(PPNE2.1!$C1137,".",PPNE2.1!$D1137,".",PPNE2.1!$E1137,".",PPNE2.1!$F1137))</f>
        <v/>
      </c>
      <c r="C1137" s="415" t="str">
        <f>IF(PPNE2.1!$G1137="","",'[3]Formulario PPGR1'!#REF!)</f>
        <v/>
      </c>
      <c r="D1137" s="415"/>
      <c r="E1137" s="415"/>
      <c r="F1137" s="415" t="str">
        <f>IF(PPNE2.1!$G1137="","",'[3]Formulario PPGR1'!#REF!)</f>
        <v/>
      </c>
      <c r="G1137" s="416"/>
      <c r="H1137" s="417" t="s">
        <v>1483</v>
      </c>
      <c r="I1137" s="441" t="s">
        <v>917</v>
      </c>
      <c r="J1137" s="438">
        <v>5</v>
      </c>
      <c r="K1137" s="433">
        <v>130</v>
      </c>
      <c r="L1137" s="433">
        <v>650</v>
      </c>
      <c r="M1137" s="418" t="s">
        <v>1486</v>
      </c>
      <c r="N1137" s="427" t="s">
        <v>282</v>
      </c>
    </row>
    <row r="1138" spans="2:14" ht="12.75">
      <c r="B1138" s="14" t="e">
        <f>IF(PPNE2.1!$G1138="","",CONCATENATE(PPNE2.1!$C1138,".",PPNE2.1!$D1138,".",PPNE2.1!$E1138,".",PPNE2.1!$F1138))</f>
        <v>#REF!</v>
      </c>
      <c r="C1138" s="14" t="e">
        <f>IF(PPNE2.1!$G1138="","",'[3]Formulario PPGR1'!#REF!)</f>
        <v>#REF!</v>
      </c>
      <c r="D1138" s="14" t="e">
        <f>IF(PPNE2.1!$G1138="","",'[3]Formulario PPGR1'!#REF!)</f>
        <v>#REF!</v>
      </c>
      <c r="E1138" s="14" t="e">
        <f>IF(PPNE2.1!$G1138="","",'[3]Formulario PPGR1'!#REF!)</f>
        <v>#REF!</v>
      </c>
      <c r="F1138" s="14" t="e">
        <f>IF(PPNE2.1!$G1138="","",'[3]Formulario PPGR1'!#REF!)</f>
        <v>#REF!</v>
      </c>
      <c r="G1138" s="264" t="s">
        <v>1451</v>
      </c>
      <c r="H1138" s="265" t="s">
        <v>1474</v>
      </c>
      <c r="I1138" s="426" t="s">
        <v>917</v>
      </c>
      <c r="J1138" s="437">
        <v>1</v>
      </c>
      <c r="K1138" s="432">
        <v>60000</v>
      </c>
      <c r="L1138" s="432">
        <v>60000</v>
      </c>
      <c r="M1138" s="266" t="s">
        <v>444</v>
      </c>
      <c r="N1138" s="426" t="s">
        <v>33</v>
      </c>
    </row>
    <row r="1139" spans="2:14" ht="12.75">
      <c r="B1139" s="415" t="str">
        <f>IF(PPNE2.1!$G1139="","",CONCATENATE(PPNE2.1!$C1139,".",PPNE2.1!$D1139,".",PPNE2.1!$E1139,".",PPNE2.1!$F1139))</f>
        <v/>
      </c>
      <c r="C1139" s="415" t="str">
        <f>IF(PPNE2.1!$G1139="","",'[3]Formulario PPGR1'!#REF!)</f>
        <v/>
      </c>
      <c r="D1139" s="415"/>
      <c r="E1139" s="415"/>
      <c r="F1139" s="415" t="str">
        <f>IF(PPNE2.1!$G1139="","",'[3]Formulario PPGR1'!#REF!)</f>
        <v/>
      </c>
      <c r="G1139" s="416"/>
      <c r="H1139" s="417" t="s">
        <v>1475</v>
      </c>
      <c r="I1139" s="441" t="s">
        <v>917</v>
      </c>
      <c r="J1139" s="438">
        <v>1</v>
      </c>
      <c r="K1139" s="433">
        <v>16000</v>
      </c>
      <c r="L1139" s="433">
        <v>16000</v>
      </c>
      <c r="M1139" s="418" t="s">
        <v>444</v>
      </c>
      <c r="N1139" s="427" t="s">
        <v>33</v>
      </c>
    </row>
    <row r="1140" spans="2:14" ht="12.75">
      <c r="B1140" s="415" t="str">
        <f>IF(PPNE2.1!$G1140="","",CONCATENATE(PPNE2.1!$C1140,".",PPNE2.1!$D1140,".",PPNE2.1!$E1140,".",PPNE2.1!$F1140))</f>
        <v/>
      </c>
      <c r="C1140" s="415" t="str">
        <f>IF(PPNE2.1!$G1140="","",'[3]Formulario PPGR1'!#REF!)</f>
        <v/>
      </c>
      <c r="D1140" s="415"/>
      <c r="E1140" s="415"/>
      <c r="F1140" s="415" t="str">
        <f>IF(PPNE2.1!$G1140="","",'[3]Formulario PPGR1'!#REF!)</f>
        <v/>
      </c>
      <c r="G1140" s="416"/>
      <c r="H1140" s="417" t="s">
        <v>1476</v>
      </c>
      <c r="I1140" s="441" t="s">
        <v>1484</v>
      </c>
      <c r="J1140" s="438">
        <v>1</v>
      </c>
      <c r="K1140" s="433">
        <v>200</v>
      </c>
      <c r="L1140" s="433">
        <v>200</v>
      </c>
      <c r="M1140" s="418" t="s">
        <v>1486</v>
      </c>
      <c r="N1140" s="427" t="s">
        <v>282</v>
      </c>
    </row>
    <row r="1141" spans="2:14" ht="12.75">
      <c r="B1141" s="415" t="str">
        <f>IF(PPNE2.1!$G1141="","",CONCATENATE(PPNE2.1!$C1141,".",PPNE2.1!$D1141,".",PPNE2.1!$E1141,".",PPNE2.1!$F1141))</f>
        <v/>
      </c>
      <c r="C1141" s="415" t="str">
        <f>IF(PPNE2.1!$G1141="","",'[3]Formulario PPGR1'!#REF!)</f>
        <v/>
      </c>
      <c r="D1141" s="415"/>
      <c r="E1141" s="415"/>
      <c r="F1141" s="415" t="str">
        <f>IF(PPNE2.1!$G1141="","",'[3]Formulario PPGR1'!#REF!)</f>
        <v/>
      </c>
      <c r="G1141" s="416"/>
      <c r="H1141" s="417" t="s">
        <v>1477</v>
      </c>
      <c r="I1141" s="441" t="s">
        <v>917</v>
      </c>
      <c r="J1141" s="438">
        <v>1</v>
      </c>
      <c r="K1141" s="433">
        <v>180</v>
      </c>
      <c r="L1141" s="433">
        <v>180</v>
      </c>
      <c r="M1141" s="418" t="s">
        <v>1486</v>
      </c>
      <c r="N1141" s="427" t="s">
        <v>33</v>
      </c>
    </row>
    <row r="1142" spans="2:14" ht="12.75">
      <c r="B1142" s="415" t="str">
        <f>IF(PPNE2.1!$G1142="","",CONCATENATE(PPNE2.1!$C1142,".",PPNE2.1!$D1142,".",PPNE2.1!$E1142,".",PPNE2.1!$F1142))</f>
        <v/>
      </c>
      <c r="C1142" s="415" t="str">
        <f>IF(PPNE2.1!$G1142="","",'[3]Formulario PPGR1'!#REF!)</f>
        <v/>
      </c>
      <c r="D1142" s="415"/>
      <c r="E1142" s="415"/>
      <c r="F1142" s="415" t="str">
        <f>IF(PPNE2.1!$G1142="","",'[3]Formulario PPGR1'!#REF!)</f>
        <v/>
      </c>
      <c r="G1142" s="416"/>
      <c r="H1142" s="417" t="s">
        <v>1478</v>
      </c>
      <c r="I1142" s="441" t="s">
        <v>1485</v>
      </c>
      <c r="J1142" s="438">
        <v>1</v>
      </c>
      <c r="K1142" s="433">
        <v>12.05</v>
      </c>
      <c r="L1142" s="433">
        <v>12.05</v>
      </c>
      <c r="M1142" s="418" t="s">
        <v>1486</v>
      </c>
      <c r="N1142" s="427" t="s">
        <v>33</v>
      </c>
    </row>
    <row r="1143" spans="2:14" ht="12.75">
      <c r="B1143" s="415" t="str">
        <f>IF(PPNE2.1!$G1143="","",CONCATENATE(PPNE2.1!$C1143,".",PPNE2.1!$D1143,".",PPNE2.1!$E1143,".",PPNE2.1!$F1143))</f>
        <v/>
      </c>
      <c r="C1143" s="415" t="str">
        <f>IF(PPNE2.1!$G1143="","",'[3]Formulario PPGR1'!#REF!)</f>
        <v/>
      </c>
      <c r="D1143" s="415"/>
      <c r="E1143" s="415"/>
      <c r="F1143" s="415" t="str">
        <f>IF(PPNE2.1!$G1143="","",'[3]Formulario PPGR1'!#REF!)</f>
        <v/>
      </c>
      <c r="G1143" s="416"/>
      <c r="H1143" s="417" t="s">
        <v>1479</v>
      </c>
      <c r="I1143" s="441" t="s">
        <v>917</v>
      </c>
      <c r="J1143" s="438">
        <v>1</v>
      </c>
      <c r="K1143" s="433">
        <v>0</v>
      </c>
      <c r="L1143" s="433">
        <v>0</v>
      </c>
      <c r="M1143" s="418"/>
      <c r="N1143" s="427"/>
    </row>
    <row r="1144" spans="2:14" ht="12.75">
      <c r="B1144" s="415" t="str">
        <f>IF(PPNE2.1!$G1144="","",CONCATENATE(PPNE2.1!$C1144,".",PPNE2.1!$D1144,".",PPNE2.1!$E1144,".",PPNE2.1!$F1144))</f>
        <v/>
      </c>
      <c r="C1144" s="415" t="str">
        <f>IF(PPNE2.1!$G1144="","",'[3]Formulario PPGR1'!#REF!)</f>
        <v/>
      </c>
      <c r="D1144" s="415"/>
      <c r="E1144" s="415"/>
      <c r="F1144" s="415" t="str">
        <f>IF(PPNE2.1!$G1144="","",'[3]Formulario PPGR1'!#REF!)</f>
        <v/>
      </c>
      <c r="G1144" s="416"/>
      <c r="H1144" s="417" t="s">
        <v>1480</v>
      </c>
      <c r="I1144" s="441" t="s">
        <v>917</v>
      </c>
      <c r="J1144" s="438">
        <v>1</v>
      </c>
      <c r="K1144" s="433">
        <v>4500</v>
      </c>
      <c r="L1144" s="433">
        <v>4500</v>
      </c>
      <c r="M1144" s="418" t="s">
        <v>1487</v>
      </c>
      <c r="N1144" s="427" t="s">
        <v>282</v>
      </c>
    </row>
    <row r="1145" spans="2:14" ht="12.75">
      <c r="B1145" s="415" t="str">
        <f>IF(PPNE2.1!$G1145="","",CONCATENATE(PPNE2.1!$C1145,".",PPNE2.1!$D1145,".",PPNE2.1!$E1145,".",PPNE2.1!$F1145))</f>
        <v/>
      </c>
      <c r="C1145" s="415" t="str">
        <f>IF(PPNE2.1!$G1145="","",'[3]Formulario PPGR1'!#REF!)</f>
        <v/>
      </c>
      <c r="D1145" s="415"/>
      <c r="E1145" s="415"/>
      <c r="F1145" s="415" t="str">
        <f>IF(PPNE2.1!$G1145="","",'[3]Formulario PPGR1'!#REF!)</f>
        <v/>
      </c>
      <c r="G1145" s="416"/>
      <c r="H1145" s="417" t="s">
        <v>1481</v>
      </c>
      <c r="I1145" s="441" t="s">
        <v>917</v>
      </c>
      <c r="J1145" s="438">
        <v>1</v>
      </c>
      <c r="K1145" s="433">
        <v>290</v>
      </c>
      <c r="L1145" s="433">
        <v>290</v>
      </c>
      <c r="M1145" s="418" t="s">
        <v>1486</v>
      </c>
      <c r="N1145" s="427" t="s">
        <v>282</v>
      </c>
    </row>
    <row r="1146" spans="2:14" ht="12.75">
      <c r="B1146" s="415" t="str">
        <f>IF(PPNE2.1!$G1146="","",CONCATENATE(PPNE2.1!$C1146,".",PPNE2.1!$D1146,".",PPNE2.1!$E1146,".",PPNE2.1!$F1146))</f>
        <v/>
      </c>
      <c r="C1146" s="415" t="str">
        <f>IF(PPNE2.1!$G1146="","",'[3]Formulario PPGR1'!#REF!)</f>
        <v/>
      </c>
      <c r="D1146" s="415"/>
      <c r="E1146" s="415"/>
      <c r="F1146" s="415" t="str">
        <f>IF(PPNE2.1!$G1146="","",'[3]Formulario PPGR1'!#REF!)</f>
        <v/>
      </c>
      <c r="G1146" s="416"/>
      <c r="H1146" s="417" t="s">
        <v>1482</v>
      </c>
      <c r="I1146" s="441" t="s">
        <v>917</v>
      </c>
      <c r="J1146" s="438">
        <v>1</v>
      </c>
      <c r="K1146" s="433">
        <v>1400</v>
      </c>
      <c r="L1146" s="433">
        <v>1400</v>
      </c>
      <c r="M1146" s="418" t="s">
        <v>1486</v>
      </c>
      <c r="N1146" s="427" t="s">
        <v>282</v>
      </c>
    </row>
    <row r="1147" spans="2:14" ht="12.75">
      <c r="B1147" s="415" t="str">
        <f>IF(PPNE2.1!$G1147="","",CONCATENATE(PPNE2.1!$C1147,".",PPNE2.1!$D1147,".",PPNE2.1!$E1147,".",PPNE2.1!$F1147))</f>
        <v/>
      </c>
      <c r="C1147" s="415" t="str">
        <f>IF(PPNE2.1!$G1147="","",'[3]Formulario PPGR1'!#REF!)</f>
        <v/>
      </c>
      <c r="D1147" s="415"/>
      <c r="E1147" s="415"/>
      <c r="F1147" s="415" t="str">
        <f>IF(PPNE2.1!$G1147="","",'[3]Formulario PPGR1'!#REF!)</f>
        <v/>
      </c>
      <c r="G1147" s="416"/>
      <c r="H1147" s="417" t="s">
        <v>1483</v>
      </c>
      <c r="I1147" s="441" t="s">
        <v>917</v>
      </c>
      <c r="J1147" s="438">
        <v>5</v>
      </c>
      <c r="K1147" s="433">
        <v>130</v>
      </c>
      <c r="L1147" s="433">
        <v>650</v>
      </c>
      <c r="M1147" s="418" t="s">
        <v>1486</v>
      </c>
      <c r="N1147" s="427" t="s">
        <v>282</v>
      </c>
    </row>
    <row r="1148" spans="2:14" ht="12.75">
      <c r="B1148" s="14" t="e">
        <f>IF(PPNE2.1!$G1148="","",CONCATENATE(PPNE2.1!$C1148,".",PPNE2.1!$D1148,".",PPNE2.1!$E1148,".",PPNE2.1!$F1148))</f>
        <v>#REF!</v>
      </c>
      <c r="C1148" s="14" t="e">
        <f>IF(PPNE2.1!$G1148="","",'[3]Formulario PPGR1'!#REF!)</f>
        <v>#REF!</v>
      </c>
      <c r="D1148" s="14" t="e">
        <f>IF(PPNE2.1!$G1148="","",'[3]Formulario PPGR1'!#REF!)</f>
        <v>#REF!</v>
      </c>
      <c r="E1148" s="14" t="e">
        <f>IF(PPNE2.1!$G1148="","",'[3]Formulario PPGR1'!#REF!)</f>
        <v>#REF!</v>
      </c>
      <c r="F1148" s="14" t="e">
        <f>IF(PPNE2.1!$G1148="","",'[3]Formulario PPGR1'!#REF!)</f>
        <v>#REF!</v>
      </c>
      <c r="G1148" s="264" t="s">
        <v>1452</v>
      </c>
      <c r="H1148" s="265" t="s">
        <v>1474</v>
      </c>
      <c r="I1148" s="426" t="s">
        <v>917</v>
      </c>
      <c r="J1148" s="437">
        <v>1</v>
      </c>
      <c r="K1148" s="432">
        <v>60000</v>
      </c>
      <c r="L1148" s="432">
        <v>60000</v>
      </c>
      <c r="M1148" s="266" t="s">
        <v>444</v>
      </c>
      <c r="N1148" s="426" t="s">
        <v>33</v>
      </c>
    </row>
    <row r="1149" spans="2:14" ht="12.75">
      <c r="B1149" s="415" t="str">
        <f>IF(PPNE2.1!$G1149="","",CONCATENATE(PPNE2.1!$C1149,".",PPNE2.1!$D1149,".",PPNE2.1!$E1149,".",PPNE2.1!$F1149))</f>
        <v/>
      </c>
      <c r="C1149" s="415" t="str">
        <f>IF(PPNE2.1!$G1149="","",'[3]Formulario PPGR1'!#REF!)</f>
        <v/>
      </c>
      <c r="D1149" s="415"/>
      <c r="E1149" s="415"/>
      <c r="F1149" s="415" t="str">
        <f>IF(PPNE2.1!$G1149="","",'[3]Formulario PPGR1'!#REF!)</f>
        <v/>
      </c>
      <c r="G1149" s="416"/>
      <c r="H1149" s="417" t="s">
        <v>1475</v>
      </c>
      <c r="I1149" s="441" t="s">
        <v>917</v>
      </c>
      <c r="J1149" s="438">
        <v>1</v>
      </c>
      <c r="K1149" s="433">
        <v>16000</v>
      </c>
      <c r="L1149" s="433">
        <v>16000</v>
      </c>
      <c r="M1149" s="418" t="s">
        <v>444</v>
      </c>
      <c r="N1149" s="427" t="s">
        <v>33</v>
      </c>
    </row>
    <row r="1150" spans="2:14" ht="12.75">
      <c r="B1150" s="415" t="str">
        <f>IF(PPNE2.1!$G1150="","",CONCATENATE(PPNE2.1!$C1150,".",PPNE2.1!$D1150,".",PPNE2.1!$E1150,".",PPNE2.1!$F1150))</f>
        <v/>
      </c>
      <c r="C1150" s="415" t="str">
        <f>IF(PPNE2.1!$G1150="","",'[3]Formulario PPGR1'!#REF!)</f>
        <v/>
      </c>
      <c r="D1150" s="415"/>
      <c r="E1150" s="415"/>
      <c r="F1150" s="415" t="str">
        <f>IF(PPNE2.1!$G1150="","",'[3]Formulario PPGR1'!#REF!)</f>
        <v/>
      </c>
      <c r="G1150" s="416"/>
      <c r="H1150" s="417" t="s">
        <v>1476</v>
      </c>
      <c r="I1150" s="441" t="s">
        <v>1484</v>
      </c>
      <c r="J1150" s="438">
        <v>1</v>
      </c>
      <c r="K1150" s="433">
        <v>200</v>
      </c>
      <c r="L1150" s="433">
        <v>200</v>
      </c>
      <c r="M1150" s="418" t="s">
        <v>1486</v>
      </c>
      <c r="N1150" s="427" t="s">
        <v>282</v>
      </c>
    </row>
    <row r="1151" spans="2:14" ht="12.75">
      <c r="B1151" s="415" t="str">
        <f>IF(PPNE2.1!$G1151="","",CONCATENATE(PPNE2.1!$C1151,".",PPNE2.1!$D1151,".",PPNE2.1!$E1151,".",PPNE2.1!$F1151))</f>
        <v/>
      </c>
      <c r="C1151" s="415" t="str">
        <f>IF(PPNE2.1!$G1151="","",'[3]Formulario PPGR1'!#REF!)</f>
        <v/>
      </c>
      <c r="D1151" s="415"/>
      <c r="E1151" s="415"/>
      <c r="F1151" s="415" t="str">
        <f>IF(PPNE2.1!$G1151="","",'[3]Formulario PPGR1'!#REF!)</f>
        <v/>
      </c>
      <c r="G1151" s="416"/>
      <c r="H1151" s="417" t="s">
        <v>1477</v>
      </c>
      <c r="I1151" s="441" t="s">
        <v>917</v>
      </c>
      <c r="J1151" s="438">
        <v>1</v>
      </c>
      <c r="K1151" s="433">
        <v>180</v>
      </c>
      <c r="L1151" s="433">
        <v>180</v>
      </c>
      <c r="M1151" s="418" t="s">
        <v>1486</v>
      </c>
      <c r="N1151" s="427" t="s">
        <v>33</v>
      </c>
    </row>
    <row r="1152" spans="2:14" ht="12.75">
      <c r="B1152" s="415" t="str">
        <f>IF(PPNE2.1!$G1152="","",CONCATENATE(PPNE2.1!$C1152,".",PPNE2.1!$D1152,".",PPNE2.1!$E1152,".",PPNE2.1!$F1152))</f>
        <v/>
      </c>
      <c r="C1152" s="415" t="str">
        <f>IF(PPNE2.1!$G1152="","",'[3]Formulario PPGR1'!#REF!)</f>
        <v/>
      </c>
      <c r="D1152" s="415"/>
      <c r="E1152" s="415"/>
      <c r="F1152" s="415" t="str">
        <f>IF(PPNE2.1!$G1152="","",'[3]Formulario PPGR1'!#REF!)</f>
        <v/>
      </c>
      <c r="G1152" s="416"/>
      <c r="H1152" s="417" t="s">
        <v>1478</v>
      </c>
      <c r="I1152" s="441" t="s">
        <v>1485</v>
      </c>
      <c r="J1152" s="438">
        <v>1</v>
      </c>
      <c r="K1152" s="433">
        <v>12.05</v>
      </c>
      <c r="L1152" s="433">
        <v>12.05</v>
      </c>
      <c r="M1152" s="418" t="s">
        <v>1486</v>
      </c>
      <c r="N1152" s="427" t="s">
        <v>33</v>
      </c>
    </row>
    <row r="1153" spans="2:14" ht="12.75">
      <c r="B1153" s="415" t="str">
        <f>IF(PPNE2.1!$G1153="","",CONCATENATE(PPNE2.1!$C1153,".",PPNE2.1!$D1153,".",PPNE2.1!$E1153,".",PPNE2.1!$F1153))</f>
        <v/>
      </c>
      <c r="C1153" s="415" t="str">
        <f>IF(PPNE2.1!$G1153="","",'[3]Formulario PPGR1'!#REF!)</f>
        <v/>
      </c>
      <c r="D1153" s="415"/>
      <c r="E1153" s="415"/>
      <c r="F1153" s="415" t="str">
        <f>IF(PPNE2.1!$G1153="","",'[3]Formulario PPGR1'!#REF!)</f>
        <v/>
      </c>
      <c r="G1153" s="416"/>
      <c r="H1153" s="417" t="s">
        <v>1479</v>
      </c>
      <c r="I1153" s="441" t="s">
        <v>917</v>
      </c>
      <c r="J1153" s="438">
        <v>1</v>
      </c>
      <c r="K1153" s="433">
        <v>0</v>
      </c>
      <c r="L1153" s="433">
        <v>0</v>
      </c>
      <c r="M1153" s="418"/>
      <c r="N1153" s="427"/>
    </row>
    <row r="1154" spans="2:14" ht="12.75">
      <c r="B1154" s="415" t="str">
        <f>IF(PPNE2.1!$G1154="","",CONCATENATE(PPNE2.1!$C1154,".",PPNE2.1!$D1154,".",PPNE2.1!$E1154,".",PPNE2.1!$F1154))</f>
        <v/>
      </c>
      <c r="C1154" s="415" t="str">
        <f>IF(PPNE2.1!$G1154="","",'[3]Formulario PPGR1'!#REF!)</f>
        <v/>
      </c>
      <c r="D1154" s="415"/>
      <c r="E1154" s="415"/>
      <c r="F1154" s="415" t="str">
        <f>IF(PPNE2.1!$G1154="","",'[3]Formulario PPGR1'!#REF!)</f>
        <v/>
      </c>
      <c r="G1154" s="416"/>
      <c r="H1154" s="417" t="s">
        <v>1480</v>
      </c>
      <c r="I1154" s="441" t="s">
        <v>917</v>
      </c>
      <c r="J1154" s="438">
        <v>1</v>
      </c>
      <c r="K1154" s="433">
        <v>4500</v>
      </c>
      <c r="L1154" s="433">
        <v>4500</v>
      </c>
      <c r="M1154" s="418" t="s">
        <v>1487</v>
      </c>
      <c r="N1154" s="427" t="s">
        <v>282</v>
      </c>
    </row>
    <row r="1155" spans="2:14" ht="12.75">
      <c r="B1155" s="415" t="str">
        <f>IF(PPNE2.1!$G1155="","",CONCATENATE(PPNE2.1!$C1155,".",PPNE2.1!$D1155,".",PPNE2.1!$E1155,".",PPNE2.1!$F1155))</f>
        <v/>
      </c>
      <c r="C1155" s="415" t="str">
        <f>IF(PPNE2.1!$G1155="","",'[3]Formulario PPGR1'!#REF!)</f>
        <v/>
      </c>
      <c r="D1155" s="415"/>
      <c r="E1155" s="415"/>
      <c r="F1155" s="415" t="str">
        <f>IF(PPNE2.1!$G1155="","",'[3]Formulario PPGR1'!#REF!)</f>
        <v/>
      </c>
      <c r="G1155" s="416"/>
      <c r="H1155" s="417" t="s">
        <v>1481</v>
      </c>
      <c r="I1155" s="441" t="s">
        <v>917</v>
      </c>
      <c r="J1155" s="438">
        <v>1</v>
      </c>
      <c r="K1155" s="433">
        <v>290</v>
      </c>
      <c r="L1155" s="433">
        <v>290</v>
      </c>
      <c r="M1155" s="418" t="s">
        <v>1486</v>
      </c>
      <c r="N1155" s="427" t="s">
        <v>282</v>
      </c>
    </row>
    <row r="1156" spans="2:14" ht="12.75">
      <c r="B1156" s="415" t="str">
        <f>IF(PPNE2.1!$G1156="","",CONCATENATE(PPNE2.1!$C1156,".",PPNE2.1!$D1156,".",PPNE2.1!$E1156,".",PPNE2.1!$F1156))</f>
        <v/>
      </c>
      <c r="C1156" s="415" t="str">
        <f>IF(PPNE2.1!$G1156="","",'[3]Formulario PPGR1'!#REF!)</f>
        <v/>
      </c>
      <c r="D1156" s="415"/>
      <c r="E1156" s="415"/>
      <c r="F1156" s="415" t="str">
        <f>IF(PPNE2.1!$G1156="","",'[3]Formulario PPGR1'!#REF!)</f>
        <v/>
      </c>
      <c r="G1156" s="416"/>
      <c r="H1156" s="417" t="s">
        <v>1482</v>
      </c>
      <c r="I1156" s="441" t="s">
        <v>917</v>
      </c>
      <c r="J1156" s="438">
        <v>1</v>
      </c>
      <c r="K1156" s="433">
        <v>1400</v>
      </c>
      <c r="L1156" s="433">
        <v>1400</v>
      </c>
      <c r="M1156" s="418" t="s">
        <v>1486</v>
      </c>
      <c r="N1156" s="427" t="s">
        <v>282</v>
      </c>
    </row>
    <row r="1157" spans="2:14" ht="12.75">
      <c r="B1157" s="415" t="str">
        <f>IF(PPNE2.1!$G1157="","",CONCATENATE(PPNE2.1!$C1157,".",PPNE2.1!$D1157,".",PPNE2.1!$E1157,".",PPNE2.1!$F1157))</f>
        <v/>
      </c>
      <c r="C1157" s="415" t="str">
        <f>IF(PPNE2.1!$G1157="","",'[3]Formulario PPGR1'!#REF!)</f>
        <v/>
      </c>
      <c r="D1157" s="415"/>
      <c r="E1157" s="415"/>
      <c r="F1157" s="415" t="str">
        <f>IF(PPNE2.1!$G1157="","",'[3]Formulario PPGR1'!#REF!)</f>
        <v/>
      </c>
      <c r="G1157" s="416"/>
      <c r="H1157" s="417" t="s">
        <v>1483</v>
      </c>
      <c r="I1157" s="441" t="s">
        <v>917</v>
      </c>
      <c r="J1157" s="438">
        <v>5</v>
      </c>
      <c r="K1157" s="433">
        <v>130</v>
      </c>
      <c r="L1157" s="433">
        <v>650</v>
      </c>
      <c r="M1157" s="418" t="s">
        <v>1486</v>
      </c>
      <c r="N1157" s="427" t="s">
        <v>282</v>
      </c>
    </row>
    <row r="1158" spans="2:14" ht="12.75">
      <c r="B1158" s="14" t="e">
        <f>IF(PPNE2.1!$G1158="","",CONCATENATE(PPNE2.1!$C1158,".",PPNE2.1!$D1158,".",PPNE2.1!$E1158,".",PPNE2.1!$F1158))</f>
        <v>#REF!</v>
      </c>
      <c r="C1158" s="14" t="e">
        <f>IF(PPNE2.1!$G1158="","",'[3]Formulario PPGR1'!#REF!)</f>
        <v>#REF!</v>
      </c>
      <c r="D1158" s="14" t="e">
        <f>IF(PPNE2.1!$G1158="","",'[3]Formulario PPGR1'!#REF!)</f>
        <v>#REF!</v>
      </c>
      <c r="E1158" s="14" t="e">
        <f>IF(PPNE2.1!$G1158="","",'[3]Formulario PPGR1'!#REF!)</f>
        <v>#REF!</v>
      </c>
      <c r="F1158" s="14" t="e">
        <f>IF(PPNE2.1!$G1158="","",'[3]Formulario PPGR1'!#REF!)</f>
        <v>#REF!</v>
      </c>
      <c r="G1158" s="264" t="s">
        <v>1471</v>
      </c>
      <c r="H1158" s="265" t="s">
        <v>1474</v>
      </c>
      <c r="I1158" s="426" t="s">
        <v>917</v>
      </c>
      <c r="J1158" s="437">
        <v>1</v>
      </c>
      <c r="K1158" s="432">
        <v>60000</v>
      </c>
      <c r="L1158" s="432">
        <v>60000</v>
      </c>
      <c r="M1158" s="266" t="s">
        <v>444</v>
      </c>
      <c r="N1158" s="426" t="s">
        <v>33</v>
      </c>
    </row>
    <row r="1159" spans="2:14" ht="12.75">
      <c r="B1159" s="415" t="str">
        <f>IF(PPNE2.1!$G1159="","",CONCATENATE(PPNE2.1!$C1159,".",PPNE2.1!$D1159,".",PPNE2.1!$E1159,".",PPNE2.1!$F1159))</f>
        <v/>
      </c>
      <c r="C1159" s="415" t="str">
        <f>IF(PPNE2.1!$G1159="","",'[3]Formulario PPGR1'!#REF!)</f>
        <v/>
      </c>
      <c r="D1159" s="415"/>
      <c r="E1159" s="415"/>
      <c r="F1159" s="415" t="str">
        <f>IF(PPNE2.1!$G1159="","",'[3]Formulario PPGR1'!#REF!)</f>
        <v/>
      </c>
      <c r="G1159" s="416"/>
      <c r="H1159" s="417" t="s">
        <v>1475</v>
      </c>
      <c r="I1159" s="441" t="s">
        <v>917</v>
      </c>
      <c r="J1159" s="438">
        <v>1</v>
      </c>
      <c r="K1159" s="433">
        <v>16000</v>
      </c>
      <c r="L1159" s="433">
        <v>16000</v>
      </c>
      <c r="M1159" s="418" t="s">
        <v>444</v>
      </c>
      <c r="N1159" s="427" t="s">
        <v>33</v>
      </c>
    </row>
    <row r="1160" spans="2:14" ht="12.75">
      <c r="B1160" s="415" t="str">
        <f>IF(PPNE2.1!$G1160="","",CONCATENATE(PPNE2.1!$C1160,".",PPNE2.1!$D1160,".",PPNE2.1!$E1160,".",PPNE2.1!$F1160))</f>
        <v/>
      </c>
      <c r="C1160" s="415" t="str">
        <f>IF(PPNE2.1!$G1160="","",'[3]Formulario PPGR1'!#REF!)</f>
        <v/>
      </c>
      <c r="D1160" s="415"/>
      <c r="E1160" s="415"/>
      <c r="F1160" s="415" t="str">
        <f>IF(PPNE2.1!$G1160="","",'[3]Formulario PPGR1'!#REF!)</f>
        <v/>
      </c>
      <c r="G1160" s="416"/>
      <c r="H1160" s="417" t="s">
        <v>1476</v>
      </c>
      <c r="I1160" s="441" t="s">
        <v>1484</v>
      </c>
      <c r="J1160" s="438">
        <v>1</v>
      </c>
      <c r="K1160" s="433">
        <v>200</v>
      </c>
      <c r="L1160" s="433">
        <v>200</v>
      </c>
      <c r="M1160" s="418" t="s">
        <v>1486</v>
      </c>
      <c r="N1160" s="427" t="s">
        <v>282</v>
      </c>
    </row>
    <row r="1161" spans="2:14" ht="12.75">
      <c r="B1161" s="415" t="str">
        <f>IF(PPNE2.1!$G1161="","",CONCATENATE(PPNE2.1!$C1161,".",PPNE2.1!$D1161,".",PPNE2.1!$E1161,".",PPNE2.1!$F1161))</f>
        <v/>
      </c>
      <c r="C1161" s="415" t="str">
        <f>IF(PPNE2.1!$G1161="","",'[3]Formulario PPGR1'!#REF!)</f>
        <v/>
      </c>
      <c r="D1161" s="415"/>
      <c r="E1161" s="415"/>
      <c r="F1161" s="415" t="str">
        <f>IF(PPNE2.1!$G1161="","",'[3]Formulario PPGR1'!#REF!)</f>
        <v/>
      </c>
      <c r="G1161" s="416"/>
      <c r="H1161" s="417" t="s">
        <v>1477</v>
      </c>
      <c r="I1161" s="441" t="s">
        <v>917</v>
      </c>
      <c r="J1161" s="438">
        <v>1</v>
      </c>
      <c r="K1161" s="433">
        <v>180</v>
      </c>
      <c r="L1161" s="433">
        <v>180</v>
      </c>
      <c r="M1161" s="418" t="s">
        <v>1486</v>
      </c>
      <c r="N1161" s="427" t="s">
        <v>33</v>
      </c>
    </row>
    <row r="1162" spans="2:14" ht="12.75">
      <c r="B1162" s="415" t="str">
        <f>IF(PPNE2.1!$G1162="","",CONCATENATE(PPNE2.1!$C1162,".",PPNE2.1!$D1162,".",PPNE2.1!$E1162,".",PPNE2.1!$F1162))</f>
        <v/>
      </c>
      <c r="C1162" s="415" t="str">
        <f>IF(PPNE2.1!$G1162="","",'[3]Formulario PPGR1'!#REF!)</f>
        <v/>
      </c>
      <c r="D1162" s="415"/>
      <c r="E1162" s="415"/>
      <c r="F1162" s="415" t="str">
        <f>IF(PPNE2.1!$G1162="","",'[3]Formulario PPGR1'!#REF!)</f>
        <v/>
      </c>
      <c r="G1162" s="416"/>
      <c r="H1162" s="417" t="s">
        <v>1478</v>
      </c>
      <c r="I1162" s="441" t="s">
        <v>1485</v>
      </c>
      <c r="J1162" s="438">
        <v>1</v>
      </c>
      <c r="K1162" s="433">
        <v>12.05</v>
      </c>
      <c r="L1162" s="433">
        <v>12.05</v>
      </c>
      <c r="M1162" s="418" t="s">
        <v>1486</v>
      </c>
      <c r="N1162" s="427" t="s">
        <v>33</v>
      </c>
    </row>
    <row r="1163" spans="2:14" ht="12.75">
      <c r="B1163" s="415" t="str">
        <f>IF(PPNE2.1!$G1163="","",CONCATENATE(PPNE2.1!$C1163,".",PPNE2.1!$D1163,".",PPNE2.1!$E1163,".",PPNE2.1!$F1163))</f>
        <v/>
      </c>
      <c r="C1163" s="415" t="str">
        <f>IF(PPNE2.1!$G1163="","",'[3]Formulario PPGR1'!#REF!)</f>
        <v/>
      </c>
      <c r="D1163" s="415"/>
      <c r="E1163" s="415"/>
      <c r="F1163" s="415" t="str">
        <f>IF(PPNE2.1!$G1163="","",'[3]Formulario PPGR1'!#REF!)</f>
        <v/>
      </c>
      <c r="G1163" s="416"/>
      <c r="H1163" s="417" t="s">
        <v>1479</v>
      </c>
      <c r="I1163" s="441" t="s">
        <v>917</v>
      </c>
      <c r="J1163" s="438">
        <v>1</v>
      </c>
      <c r="K1163" s="433">
        <v>0</v>
      </c>
      <c r="L1163" s="433">
        <v>0</v>
      </c>
      <c r="M1163" s="418"/>
      <c r="N1163" s="427"/>
    </row>
    <row r="1164" spans="2:14" ht="12.75">
      <c r="B1164" s="415" t="str">
        <f>IF(PPNE2.1!$G1164="","",CONCATENATE(PPNE2.1!$C1164,".",PPNE2.1!$D1164,".",PPNE2.1!$E1164,".",PPNE2.1!$F1164))</f>
        <v/>
      </c>
      <c r="C1164" s="415" t="str">
        <f>IF(PPNE2.1!$G1164="","",'[3]Formulario PPGR1'!#REF!)</f>
        <v/>
      </c>
      <c r="D1164" s="415"/>
      <c r="E1164" s="415"/>
      <c r="F1164" s="415" t="str">
        <f>IF(PPNE2.1!$G1164="","",'[3]Formulario PPGR1'!#REF!)</f>
        <v/>
      </c>
      <c r="G1164" s="416"/>
      <c r="H1164" s="417" t="s">
        <v>1480</v>
      </c>
      <c r="I1164" s="441" t="s">
        <v>917</v>
      </c>
      <c r="J1164" s="438">
        <v>1</v>
      </c>
      <c r="K1164" s="433">
        <v>4500</v>
      </c>
      <c r="L1164" s="433">
        <v>4500</v>
      </c>
      <c r="M1164" s="418" t="s">
        <v>1487</v>
      </c>
      <c r="N1164" s="427" t="s">
        <v>282</v>
      </c>
    </row>
    <row r="1165" spans="2:14" ht="12.75">
      <c r="B1165" s="415" t="str">
        <f>IF(PPNE2.1!$G1165="","",CONCATENATE(PPNE2.1!$C1165,".",PPNE2.1!$D1165,".",PPNE2.1!$E1165,".",PPNE2.1!$F1165))</f>
        <v/>
      </c>
      <c r="C1165" s="415" t="str">
        <f>IF(PPNE2.1!$G1165="","",'[3]Formulario PPGR1'!#REF!)</f>
        <v/>
      </c>
      <c r="D1165" s="415"/>
      <c r="E1165" s="415"/>
      <c r="F1165" s="415" t="str">
        <f>IF(PPNE2.1!$G1165="","",'[3]Formulario PPGR1'!#REF!)</f>
        <v/>
      </c>
      <c r="G1165" s="416"/>
      <c r="H1165" s="417" t="s">
        <v>1481</v>
      </c>
      <c r="I1165" s="441" t="s">
        <v>917</v>
      </c>
      <c r="J1165" s="438">
        <v>1</v>
      </c>
      <c r="K1165" s="433">
        <v>290</v>
      </c>
      <c r="L1165" s="433">
        <v>290</v>
      </c>
      <c r="M1165" s="418" t="s">
        <v>1486</v>
      </c>
      <c r="N1165" s="427" t="s">
        <v>282</v>
      </c>
    </row>
    <row r="1166" spans="2:14" ht="12.75">
      <c r="B1166" s="415" t="str">
        <f>IF(PPNE2.1!$G1166="","",CONCATENATE(PPNE2.1!$C1166,".",PPNE2.1!$D1166,".",PPNE2.1!$E1166,".",PPNE2.1!$F1166))</f>
        <v/>
      </c>
      <c r="C1166" s="415" t="str">
        <f>IF(PPNE2.1!$G1166="","",'[3]Formulario PPGR1'!#REF!)</f>
        <v/>
      </c>
      <c r="D1166" s="415"/>
      <c r="E1166" s="415"/>
      <c r="F1166" s="415" t="str">
        <f>IF(PPNE2.1!$G1166="","",'[3]Formulario PPGR1'!#REF!)</f>
        <v/>
      </c>
      <c r="G1166" s="416"/>
      <c r="H1166" s="417" t="s">
        <v>1482</v>
      </c>
      <c r="I1166" s="441" t="s">
        <v>917</v>
      </c>
      <c r="J1166" s="438">
        <v>1</v>
      </c>
      <c r="K1166" s="433">
        <v>1400</v>
      </c>
      <c r="L1166" s="433">
        <v>1400</v>
      </c>
      <c r="M1166" s="418" t="s">
        <v>1486</v>
      </c>
      <c r="N1166" s="427" t="s">
        <v>282</v>
      </c>
    </row>
    <row r="1167" spans="2:14" ht="12.75">
      <c r="B1167" s="415" t="str">
        <f>IF(PPNE2.1!$G1167="","",CONCATENATE(PPNE2.1!$C1167,".",PPNE2.1!$D1167,".",PPNE2.1!$E1167,".",PPNE2.1!$F1167))</f>
        <v/>
      </c>
      <c r="C1167" s="415" t="str">
        <f>IF(PPNE2.1!$G1167="","",'[3]Formulario PPGR1'!#REF!)</f>
        <v/>
      </c>
      <c r="D1167" s="415"/>
      <c r="E1167" s="415"/>
      <c r="F1167" s="415" t="str">
        <f>IF(PPNE2.1!$G1167="","",'[3]Formulario PPGR1'!#REF!)</f>
        <v/>
      </c>
      <c r="G1167" s="416"/>
      <c r="H1167" s="417" t="s">
        <v>1483</v>
      </c>
      <c r="I1167" s="441" t="s">
        <v>917</v>
      </c>
      <c r="J1167" s="438">
        <v>5</v>
      </c>
      <c r="K1167" s="433">
        <v>130</v>
      </c>
      <c r="L1167" s="433">
        <v>650</v>
      </c>
      <c r="M1167" s="418" t="s">
        <v>1486</v>
      </c>
      <c r="N1167" s="427" t="s">
        <v>282</v>
      </c>
    </row>
    <row r="1168" spans="2:14" ht="12.75">
      <c r="B1168" s="14" t="e">
        <f>IF(PPNE2.1!$G1168="","",CONCATENATE(PPNE2.1!$C1168,".",PPNE2.1!$D1168,".",PPNE2.1!$E1168,".",PPNE2.1!$F1168))</f>
        <v>#REF!</v>
      </c>
      <c r="C1168" s="14" t="e">
        <f>IF(PPNE2.1!$G1168="","",'[3]Formulario PPGR1'!#REF!)</f>
        <v>#REF!</v>
      </c>
      <c r="D1168" s="14" t="e">
        <f>IF(PPNE2.1!$G1168="","",'[3]Formulario PPGR1'!#REF!)</f>
        <v>#REF!</v>
      </c>
      <c r="E1168" s="14" t="e">
        <f>IF(PPNE2.1!$G1168="","",'[3]Formulario PPGR1'!#REF!)</f>
        <v>#REF!</v>
      </c>
      <c r="F1168" s="14" t="e">
        <f>IF(PPNE2.1!$G1168="","",'[3]Formulario PPGR1'!#REF!)</f>
        <v>#REF!</v>
      </c>
      <c r="G1168" s="264" t="s">
        <v>1270</v>
      </c>
      <c r="H1168" s="265" t="s">
        <v>1474</v>
      </c>
      <c r="I1168" s="426" t="s">
        <v>917</v>
      </c>
      <c r="J1168" s="437">
        <v>1</v>
      </c>
      <c r="K1168" s="432">
        <v>60000</v>
      </c>
      <c r="L1168" s="432">
        <v>60000</v>
      </c>
      <c r="M1168" s="266" t="s">
        <v>444</v>
      </c>
      <c r="N1168" s="426" t="s">
        <v>33</v>
      </c>
    </row>
    <row r="1169" spans="2:14" ht="12.75">
      <c r="B1169" s="415" t="str">
        <f>IF(PPNE2.1!$G1169="","",CONCATENATE(PPNE2.1!$C1169,".",PPNE2.1!$D1169,".",PPNE2.1!$E1169,".",PPNE2.1!$F1169))</f>
        <v/>
      </c>
      <c r="C1169" s="415" t="str">
        <f>IF(PPNE2.1!$G1169="","",'[3]Formulario PPGR1'!#REF!)</f>
        <v/>
      </c>
      <c r="D1169" s="415"/>
      <c r="E1169" s="415"/>
      <c r="F1169" s="415" t="str">
        <f>IF(PPNE2.1!$G1169="","",'[3]Formulario PPGR1'!#REF!)</f>
        <v/>
      </c>
      <c r="G1169" s="416"/>
      <c r="H1169" s="417" t="s">
        <v>1475</v>
      </c>
      <c r="I1169" s="441" t="s">
        <v>917</v>
      </c>
      <c r="J1169" s="438">
        <v>1</v>
      </c>
      <c r="K1169" s="433">
        <v>16000</v>
      </c>
      <c r="L1169" s="433">
        <v>16000</v>
      </c>
      <c r="M1169" s="418" t="s">
        <v>444</v>
      </c>
      <c r="N1169" s="427" t="s">
        <v>33</v>
      </c>
    </row>
    <row r="1170" spans="2:14" ht="12.75">
      <c r="B1170" s="415" t="str">
        <f>IF(PPNE2.1!$G1170="","",CONCATENATE(PPNE2.1!$C1170,".",PPNE2.1!$D1170,".",PPNE2.1!$E1170,".",PPNE2.1!$F1170))</f>
        <v/>
      </c>
      <c r="C1170" s="415" t="str">
        <f>IF(PPNE2.1!$G1170="","",'[3]Formulario PPGR1'!#REF!)</f>
        <v/>
      </c>
      <c r="D1170" s="415"/>
      <c r="E1170" s="415"/>
      <c r="F1170" s="415" t="str">
        <f>IF(PPNE2.1!$G1170="","",'[3]Formulario PPGR1'!#REF!)</f>
        <v/>
      </c>
      <c r="G1170" s="416"/>
      <c r="H1170" s="417" t="s">
        <v>1476</v>
      </c>
      <c r="I1170" s="441" t="s">
        <v>1484</v>
      </c>
      <c r="J1170" s="438">
        <v>1</v>
      </c>
      <c r="K1170" s="433">
        <v>200</v>
      </c>
      <c r="L1170" s="433">
        <v>200</v>
      </c>
      <c r="M1170" s="418" t="s">
        <v>1486</v>
      </c>
      <c r="N1170" s="427" t="s">
        <v>282</v>
      </c>
    </row>
    <row r="1171" spans="2:14" ht="12.75">
      <c r="B1171" s="415" t="str">
        <f>IF(PPNE2.1!$G1171="","",CONCATENATE(PPNE2.1!$C1171,".",PPNE2.1!$D1171,".",PPNE2.1!$E1171,".",PPNE2.1!$F1171))</f>
        <v/>
      </c>
      <c r="C1171" s="415" t="str">
        <f>IF(PPNE2.1!$G1171="","",'[3]Formulario PPGR1'!#REF!)</f>
        <v/>
      </c>
      <c r="D1171" s="415"/>
      <c r="E1171" s="415"/>
      <c r="F1171" s="415" t="str">
        <f>IF(PPNE2.1!$G1171="","",'[3]Formulario PPGR1'!#REF!)</f>
        <v/>
      </c>
      <c r="G1171" s="416"/>
      <c r="H1171" s="417" t="s">
        <v>1477</v>
      </c>
      <c r="I1171" s="441" t="s">
        <v>917</v>
      </c>
      <c r="J1171" s="438">
        <v>1</v>
      </c>
      <c r="K1171" s="433">
        <v>180</v>
      </c>
      <c r="L1171" s="433">
        <v>180</v>
      </c>
      <c r="M1171" s="418" t="s">
        <v>1486</v>
      </c>
      <c r="N1171" s="427" t="s">
        <v>33</v>
      </c>
    </row>
    <row r="1172" spans="2:14" ht="12.75">
      <c r="B1172" s="415" t="str">
        <f>IF(PPNE2.1!$G1172="","",CONCATENATE(PPNE2.1!$C1172,".",PPNE2.1!$D1172,".",PPNE2.1!$E1172,".",PPNE2.1!$F1172))</f>
        <v/>
      </c>
      <c r="C1172" s="415" t="str">
        <f>IF(PPNE2.1!$G1172="","",'[3]Formulario PPGR1'!#REF!)</f>
        <v/>
      </c>
      <c r="D1172" s="415"/>
      <c r="E1172" s="415"/>
      <c r="F1172" s="415" t="str">
        <f>IF(PPNE2.1!$G1172="","",'[3]Formulario PPGR1'!#REF!)</f>
        <v/>
      </c>
      <c r="G1172" s="416"/>
      <c r="H1172" s="417" t="s">
        <v>1478</v>
      </c>
      <c r="I1172" s="441" t="s">
        <v>1485</v>
      </c>
      <c r="J1172" s="438">
        <v>1</v>
      </c>
      <c r="K1172" s="433">
        <v>12.05</v>
      </c>
      <c r="L1172" s="433">
        <v>12.05</v>
      </c>
      <c r="M1172" s="418" t="s">
        <v>1486</v>
      </c>
      <c r="N1172" s="427" t="s">
        <v>33</v>
      </c>
    </row>
    <row r="1173" spans="2:14" ht="12.75">
      <c r="B1173" s="415" t="str">
        <f>IF(PPNE2.1!$G1173="","",CONCATENATE(PPNE2.1!$C1173,".",PPNE2.1!$D1173,".",PPNE2.1!$E1173,".",PPNE2.1!$F1173))</f>
        <v/>
      </c>
      <c r="C1173" s="415" t="str">
        <f>IF(PPNE2.1!$G1173="","",'[3]Formulario PPGR1'!#REF!)</f>
        <v/>
      </c>
      <c r="D1173" s="415"/>
      <c r="E1173" s="415"/>
      <c r="F1173" s="415" t="str">
        <f>IF(PPNE2.1!$G1173="","",'[3]Formulario PPGR1'!#REF!)</f>
        <v/>
      </c>
      <c r="G1173" s="416"/>
      <c r="H1173" s="417" t="s">
        <v>1479</v>
      </c>
      <c r="I1173" s="441" t="s">
        <v>917</v>
      </c>
      <c r="J1173" s="438">
        <v>1</v>
      </c>
      <c r="K1173" s="433">
        <v>0</v>
      </c>
      <c r="L1173" s="433">
        <v>0</v>
      </c>
      <c r="M1173" s="418"/>
      <c r="N1173" s="427"/>
    </row>
    <row r="1174" spans="2:14" ht="12.75">
      <c r="B1174" s="415" t="str">
        <f>IF(PPNE2.1!$G1174="","",CONCATENATE(PPNE2.1!$C1174,".",PPNE2.1!$D1174,".",PPNE2.1!$E1174,".",PPNE2.1!$F1174))</f>
        <v/>
      </c>
      <c r="C1174" s="415" t="str">
        <f>IF(PPNE2.1!$G1174="","",'[3]Formulario PPGR1'!#REF!)</f>
        <v/>
      </c>
      <c r="D1174" s="415"/>
      <c r="E1174" s="415"/>
      <c r="F1174" s="415" t="str">
        <f>IF(PPNE2.1!$G1174="","",'[3]Formulario PPGR1'!#REF!)</f>
        <v/>
      </c>
      <c r="G1174" s="416"/>
      <c r="H1174" s="417" t="s">
        <v>1480</v>
      </c>
      <c r="I1174" s="441" t="s">
        <v>917</v>
      </c>
      <c r="J1174" s="438">
        <v>1</v>
      </c>
      <c r="K1174" s="433">
        <v>4500</v>
      </c>
      <c r="L1174" s="433">
        <v>4500</v>
      </c>
      <c r="M1174" s="418" t="s">
        <v>1487</v>
      </c>
      <c r="N1174" s="427" t="s">
        <v>282</v>
      </c>
    </row>
    <row r="1175" spans="2:14" ht="12.75">
      <c r="B1175" s="415" t="str">
        <f>IF(PPNE2.1!$G1175="","",CONCATENATE(PPNE2.1!$C1175,".",PPNE2.1!$D1175,".",PPNE2.1!$E1175,".",PPNE2.1!$F1175))</f>
        <v/>
      </c>
      <c r="C1175" s="415" t="str">
        <f>IF(PPNE2.1!$G1175="","",'[3]Formulario PPGR1'!#REF!)</f>
        <v/>
      </c>
      <c r="D1175" s="415"/>
      <c r="E1175" s="415"/>
      <c r="F1175" s="415" t="str">
        <f>IF(PPNE2.1!$G1175="","",'[3]Formulario PPGR1'!#REF!)</f>
        <v/>
      </c>
      <c r="G1175" s="416"/>
      <c r="H1175" s="417" t="s">
        <v>1481</v>
      </c>
      <c r="I1175" s="441" t="s">
        <v>917</v>
      </c>
      <c r="J1175" s="438">
        <v>1</v>
      </c>
      <c r="K1175" s="433">
        <v>290</v>
      </c>
      <c r="L1175" s="433">
        <v>290</v>
      </c>
      <c r="M1175" s="418" t="s">
        <v>1486</v>
      </c>
      <c r="N1175" s="427" t="s">
        <v>282</v>
      </c>
    </row>
    <row r="1176" spans="2:14" ht="12.75">
      <c r="B1176" s="415" t="str">
        <f>IF(PPNE2.1!$G1176="","",CONCATENATE(PPNE2.1!$C1176,".",PPNE2.1!$D1176,".",PPNE2.1!$E1176,".",PPNE2.1!$F1176))</f>
        <v/>
      </c>
      <c r="C1176" s="415" t="str">
        <f>IF(PPNE2.1!$G1176="","",'[3]Formulario PPGR1'!#REF!)</f>
        <v/>
      </c>
      <c r="D1176" s="415"/>
      <c r="E1176" s="415"/>
      <c r="F1176" s="415" t="str">
        <f>IF(PPNE2.1!$G1176="","",'[3]Formulario PPGR1'!#REF!)</f>
        <v/>
      </c>
      <c r="G1176" s="416"/>
      <c r="H1176" s="417" t="s">
        <v>1482</v>
      </c>
      <c r="I1176" s="441" t="s">
        <v>917</v>
      </c>
      <c r="J1176" s="438">
        <v>1</v>
      </c>
      <c r="K1176" s="433">
        <v>1400</v>
      </c>
      <c r="L1176" s="433">
        <v>1400</v>
      </c>
      <c r="M1176" s="418" t="s">
        <v>1486</v>
      </c>
      <c r="N1176" s="427" t="s">
        <v>282</v>
      </c>
    </row>
    <row r="1177" spans="2:14" ht="12.75">
      <c r="B1177" s="415" t="str">
        <f>IF(PPNE2.1!$G1177="","",CONCATENATE(PPNE2.1!$C1177,".",PPNE2.1!$D1177,".",PPNE2.1!$E1177,".",PPNE2.1!$F1177))</f>
        <v/>
      </c>
      <c r="C1177" s="415" t="str">
        <f>IF(PPNE2.1!$G1177="","",'[3]Formulario PPGR1'!#REF!)</f>
        <v/>
      </c>
      <c r="D1177" s="415"/>
      <c r="E1177" s="415"/>
      <c r="F1177" s="415" t="str">
        <f>IF(PPNE2.1!$G1177="","",'[3]Formulario PPGR1'!#REF!)</f>
        <v/>
      </c>
      <c r="G1177" s="416"/>
      <c r="H1177" s="417" t="s">
        <v>1483</v>
      </c>
      <c r="I1177" s="441" t="s">
        <v>917</v>
      </c>
      <c r="J1177" s="438">
        <v>5</v>
      </c>
      <c r="K1177" s="433">
        <v>130</v>
      </c>
      <c r="L1177" s="433">
        <v>650</v>
      </c>
      <c r="M1177" s="418" t="s">
        <v>1486</v>
      </c>
      <c r="N1177" s="427" t="s">
        <v>282</v>
      </c>
    </row>
    <row r="1178" spans="2:14" ht="12.75">
      <c r="B1178" s="14" t="e">
        <f>IF(PPNE2.1!$G1178="","",CONCATENATE(PPNE2.1!$C1178,".",PPNE2.1!$D1178,".",PPNE2.1!$E1178,".",PPNE2.1!$F1178))</f>
        <v>#REF!</v>
      </c>
      <c r="C1178" s="14" t="e">
        <f>IF(PPNE2.1!$G1178="","",'[3]Formulario PPGR1'!#REF!)</f>
        <v>#REF!</v>
      </c>
      <c r="D1178" s="14" t="e">
        <f>IF(PPNE2.1!$G1178="","",'[3]Formulario PPGR1'!#REF!)</f>
        <v>#REF!</v>
      </c>
      <c r="E1178" s="14" t="e">
        <f>IF(PPNE2.1!$G1178="","",'[3]Formulario PPGR1'!#REF!)</f>
        <v>#REF!</v>
      </c>
      <c r="F1178" s="14" t="e">
        <f>IF(PPNE2.1!$G1178="","",'[3]Formulario PPGR1'!#REF!)</f>
        <v>#REF!</v>
      </c>
      <c r="G1178" s="264" t="s">
        <v>1271</v>
      </c>
      <c r="H1178" s="265" t="s">
        <v>1474</v>
      </c>
      <c r="I1178" s="426" t="s">
        <v>917</v>
      </c>
      <c r="J1178" s="437">
        <v>1</v>
      </c>
      <c r="K1178" s="432">
        <v>60000</v>
      </c>
      <c r="L1178" s="432">
        <v>60000</v>
      </c>
      <c r="M1178" s="266" t="s">
        <v>444</v>
      </c>
      <c r="N1178" s="426" t="s">
        <v>33</v>
      </c>
    </row>
    <row r="1179" spans="2:14" ht="12.75">
      <c r="B1179" s="415" t="str">
        <f>IF(PPNE2.1!$G1179="","",CONCATENATE(PPNE2.1!$C1179,".",PPNE2.1!$D1179,".",PPNE2.1!$E1179,".",PPNE2.1!$F1179))</f>
        <v/>
      </c>
      <c r="C1179" s="415" t="str">
        <f>IF(PPNE2.1!$G1179="","",'[3]Formulario PPGR1'!#REF!)</f>
        <v/>
      </c>
      <c r="D1179" s="415"/>
      <c r="E1179" s="415"/>
      <c r="F1179" s="415" t="str">
        <f>IF(PPNE2.1!$G1179="","",'[3]Formulario PPGR1'!#REF!)</f>
        <v/>
      </c>
      <c r="G1179" s="416"/>
      <c r="H1179" s="417" t="s">
        <v>1475</v>
      </c>
      <c r="I1179" s="441" t="s">
        <v>917</v>
      </c>
      <c r="J1179" s="438">
        <v>1</v>
      </c>
      <c r="K1179" s="433">
        <v>16000</v>
      </c>
      <c r="L1179" s="433">
        <v>16000</v>
      </c>
      <c r="M1179" s="418" t="s">
        <v>444</v>
      </c>
      <c r="N1179" s="427" t="s">
        <v>33</v>
      </c>
    </row>
    <row r="1180" spans="2:14" ht="12.75">
      <c r="B1180" s="415" t="str">
        <f>IF(PPNE2.1!$G1180="","",CONCATENATE(PPNE2.1!$C1180,".",PPNE2.1!$D1180,".",PPNE2.1!$E1180,".",PPNE2.1!$F1180))</f>
        <v/>
      </c>
      <c r="C1180" s="415" t="str">
        <f>IF(PPNE2.1!$G1180="","",'[3]Formulario PPGR1'!#REF!)</f>
        <v/>
      </c>
      <c r="D1180" s="415"/>
      <c r="E1180" s="415"/>
      <c r="F1180" s="415" t="str">
        <f>IF(PPNE2.1!$G1180="","",'[3]Formulario PPGR1'!#REF!)</f>
        <v/>
      </c>
      <c r="G1180" s="416"/>
      <c r="H1180" s="417" t="s">
        <v>1476</v>
      </c>
      <c r="I1180" s="441" t="s">
        <v>1484</v>
      </c>
      <c r="J1180" s="438">
        <v>1</v>
      </c>
      <c r="K1180" s="433">
        <v>200</v>
      </c>
      <c r="L1180" s="433">
        <v>200</v>
      </c>
      <c r="M1180" s="418" t="s">
        <v>1486</v>
      </c>
      <c r="N1180" s="427" t="s">
        <v>282</v>
      </c>
    </row>
    <row r="1181" spans="2:14" ht="12.75">
      <c r="B1181" s="415" t="str">
        <f>IF(PPNE2.1!$G1181="","",CONCATENATE(PPNE2.1!$C1181,".",PPNE2.1!$D1181,".",PPNE2.1!$E1181,".",PPNE2.1!$F1181))</f>
        <v/>
      </c>
      <c r="C1181" s="415" t="str">
        <f>IF(PPNE2.1!$G1181="","",'[3]Formulario PPGR1'!#REF!)</f>
        <v/>
      </c>
      <c r="D1181" s="415"/>
      <c r="E1181" s="415"/>
      <c r="F1181" s="415" t="str">
        <f>IF(PPNE2.1!$G1181="","",'[3]Formulario PPGR1'!#REF!)</f>
        <v/>
      </c>
      <c r="G1181" s="416"/>
      <c r="H1181" s="417" t="s">
        <v>1477</v>
      </c>
      <c r="I1181" s="441" t="s">
        <v>917</v>
      </c>
      <c r="J1181" s="438">
        <v>1</v>
      </c>
      <c r="K1181" s="433">
        <v>180</v>
      </c>
      <c r="L1181" s="433">
        <v>180</v>
      </c>
      <c r="M1181" s="418" t="s">
        <v>1486</v>
      </c>
      <c r="N1181" s="427" t="s">
        <v>33</v>
      </c>
    </row>
    <row r="1182" spans="2:14" ht="12.75">
      <c r="B1182" s="415" t="str">
        <f>IF(PPNE2.1!$G1182="","",CONCATENATE(PPNE2.1!$C1182,".",PPNE2.1!$D1182,".",PPNE2.1!$E1182,".",PPNE2.1!$F1182))</f>
        <v/>
      </c>
      <c r="C1182" s="415" t="str">
        <f>IF(PPNE2.1!$G1182="","",'[3]Formulario PPGR1'!#REF!)</f>
        <v/>
      </c>
      <c r="D1182" s="415"/>
      <c r="E1182" s="415"/>
      <c r="F1182" s="415" t="str">
        <f>IF(PPNE2.1!$G1182="","",'[3]Formulario PPGR1'!#REF!)</f>
        <v/>
      </c>
      <c r="G1182" s="416"/>
      <c r="H1182" s="417" t="s">
        <v>1478</v>
      </c>
      <c r="I1182" s="441" t="s">
        <v>1485</v>
      </c>
      <c r="J1182" s="438">
        <v>1</v>
      </c>
      <c r="K1182" s="433">
        <v>12.05</v>
      </c>
      <c r="L1182" s="433">
        <v>12.05</v>
      </c>
      <c r="M1182" s="418" t="s">
        <v>1486</v>
      </c>
      <c r="N1182" s="427" t="s">
        <v>33</v>
      </c>
    </row>
    <row r="1183" spans="2:14" ht="12.75">
      <c r="B1183" s="415" t="str">
        <f>IF(PPNE2.1!$G1183="","",CONCATENATE(PPNE2.1!$C1183,".",PPNE2.1!$D1183,".",PPNE2.1!$E1183,".",PPNE2.1!$F1183))</f>
        <v/>
      </c>
      <c r="C1183" s="415" t="str">
        <f>IF(PPNE2.1!$G1183="","",'[3]Formulario PPGR1'!#REF!)</f>
        <v/>
      </c>
      <c r="D1183" s="415"/>
      <c r="E1183" s="415"/>
      <c r="F1183" s="415" t="str">
        <f>IF(PPNE2.1!$G1183="","",'[3]Formulario PPGR1'!#REF!)</f>
        <v/>
      </c>
      <c r="G1183" s="416"/>
      <c r="H1183" s="417" t="s">
        <v>1479</v>
      </c>
      <c r="I1183" s="441" t="s">
        <v>917</v>
      </c>
      <c r="J1183" s="438">
        <v>1</v>
      </c>
      <c r="K1183" s="433">
        <v>0</v>
      </c>
      <c r="L1183" s="433">
        <v>0</v>
      </c>
      <c r="M1183" s="418"/>
      <c r="N1183" s="427"/>
    </row>
    <row r="1184" spans="2:14" ht="12.75">
      <c r="B1184" s="415" t="str">
        <f>IF(PPNE2.1!$G1184="","",CONCATENATE(PPNE2.1!$C1184,".",PPNE2.1!$D1184,".",PPNE2.1!$E1184,".",PPNE2.1!$F1184))</f>
        <v/>
      </c>
      <c r="C1184" s="415" t="str">
        <f>IF(PPNE2.1!$G1184="","",'[3]Formulario PPGR1'!#REF!)</f>
        <v/>
      </c>
      <c r="D1184" s="415"/>
      <c r="E1184" s="415"/>
      <c r="F1184" s="415" t="str">
        <f>IF(PPNE2.1!$G1184="","",'[3]Formulario PPGR1'!#REF!)</f>
        <v/>
      </c>
      <c r="G1184" s="416"/>
      <c r="H1184" s="417" t="s">
        <v>1480</v>
      </c>
      <c r="I1184" s="441" t="s">
        <v>917</v>
      </c>
      <c r="J1184" s="438">
        <v>1</v>
      </c>
      <c r="K1184" s="433">
        <v>4500</v>
      </c>
      <c r="L1184" s="433">
        <v>4500</v>
      </c>
      <c r="M1184" s="418" t="s">
        <v>1487</v>
      </c>
      <c r="N1184" s="427" t="s">
        <v>282</v>
      </c>
    </row>
    <row r="1185" spans="2:14" ht="12.75">
      <c r="B1185" s="415" t="str">
        <f>IF(PPNE2.1!$G1185="","",CONCATENATE(PPNE2.1!$C1185,".",PPNE2.1!$D1185,".",PPNE2.1!$E1185,".",PPNE2.1!$F1185))</f>
        <v/>
      </c>
      <c r="C1185" s="415" t="str">
        <f>IF(PPNE2.1!$G1185="","",'[3]Formulario PPGR1'!#REF!)</f>
        <v/>
      </c>
      <c r="D1185" s="415"/>
      <c r="E1185" s="415"/>
      <c r="F1185" s="415" t="str">
        <f>IF(PPNE2.1!$G1185="","",'[3]Formulario PPGR1'!#REF!)</f>
        <v/>
      </c>
      <c r="G1185" s="416"/>
      <c r="H1185" s="417" t="s">
        <v>1481</v>
      </c>
      <c r="I1185" s="441" t="s">
        <v>917</v>
      </c>
      <c r="J1185" s="438">
        <v>1</v>
      </c>
      <c r="K1185" s="433">
        <v>290</v>
      </c>
      <c r="L1185" s="433">
        <v>290</v>
      </c>
      <c r="M1185" s="418" t="s">
        <v>1486</v>
      </c>
      <c r="N1185" s="427" t="s">
        <v>282</v>
      </c>
    </row>
    <row r="1186" spans="2:14" ht="12.75">
      <c r="B1186" s="415" t="str">
        <f>IF(PPNE2.1!$G1186="","",CONCATENATE(PPNE2.1!$C1186,".",PPNE2.1!$D1186,".",PPNE2.1!$E1186,".",PPNE2.1!$F1186))</f>
        <v/>
      </c>
      <c r="C1186" s="415" t="str">
        <f>IF(PPNE2.1!$G1186="","",'[3]Formulario PPGR1'!#REF!)</f>
        <v/>
      </c>
      <c r="D1186" s="415"/>
      <c r="E1186" s="415"/>
      <c r="F1186" s="415" t="str">
        <f>IF(PPNE2.1!$G1186="","",'[3]Formulario PPGR1'!#REF!)</f>
        <v/>
      </c>
      <c r="G1186" s="416"/>
      <c r="H1186" s="417" t="s">
        <v>1482</v>
      </c>
      <c r="I1186" s="441" t="s">
        <v>917</v>
      </c>
      <c r="J1186" s="438">
        <v>1</v>
      </c>
      <c r="K1186" s="433">
        <v>1400</v>
      </c>
      <c r="L1186" s="433">
        <v>1400</v>
      </c>
      <c r="M1186" s="418" t="s">
        <v>1486</v>
      </c>
      <c r="N1186" s="427" t="s">
        <v>282</v>
      </c>
    </row>
    <row r="1187" spans="2:14" ht="12.75">
      <c r="B1187" s="415" t="str">
        <f>IF(PPNE2.1!$G1187="","",CONCATENATE(PPNE2.1!$C1187,".",PPNE2.1!$D1187,".",PPNE2.1!$E1187,".",PPNE2.1!$F1187))</f>
        <v/>
      </c>
      <c r="C1187" s="415" t="str">
        <f>IF(PPNE2.1!$G1187="","",'[3]Formulario PPGR1'!#REF!)</f>
        <v/>
      </c>
      <c r="D1187" s="415"/>
      <c r="E1187" s="415"/>
      <c r="F1187" s="415" t="str">
        <f>IF(PPNE2.1!$G1187="","",'[3]Formulario PPGR1'!#REF!)</f>
        <v/>
      </c>
      <c r="G1187" s="416"/>
      <c r="H1187" s="417" t="s">
        <v>1483</v>
      </c>
      <c r="I1187" s="441" t="s">
        <v>917</v>
      </c>
      <c r="J1187" s="438">
        <v>5</v>
      </c>
      <c r="K1187" s="433">
        <v>130</v>
      </c>
      <c r="L1187" s="433">
        <v>650</v>
      </c>
      <c r="M1187" s="418" t="s">
        <v>1486</v>
      </c>
      <c r="N1187" s="427" t="s">
        <v>282</v>
      </c>
    </row>
    <row r="1188" spans="2:14" ht="12.75">
      <c r="B1188" s="14" t="e">
        <f>IF(PPNE2.1!$G1188="","",CONCATENATE(PPNE2.1!$C1188,".",PPNE2.1!$D1188,".",PPNE2.1!$E1188,".",PPNE2.1!$F1188))</f>
        <v>#REF!</v>
      </c>
      <c r="C1188" s="14" t="e">
        <f>IF(PPNE2.1!$G1188="","",'[3]Formulario PPGR1'!#REF!)</f>
        <v>#REF!</v>
      </c>
      <c r="D1188" s="14" t="e">
        <f>IF(PPNE2.1!$G1188="","",'[3]Formulario PPGR1'!#REF!)</f>
        <v>#REF!</v>
      </c>
      <c r="E1188" s="14" t="e">
        <f>IF(PPNE2.1!$G1188="","",'[3]Formulario PPGR1'!#REF!)</f>
        <v>#REF!</v>
      </c>
      <c r="F1188" s="14" t="e">
        <f>IF(PPNE2.1!$G1188="","",'[3]Formulario PPGR1'!#REF!)</f>
        <v>#REF!</v>
      </c>
      <c r="G1188" s="264" t="s">
        <v>1453</v>
      </c>
      <c r="H1188" s="265" t="s">
        <v>1474</v>
      </c>
      <c r="I1188" s="426" t="s">
        <v>917</v>
      </c>
      <c r="J1188" s="437">
        <v>1</v>
      </c>
      <c r="K1188" s="432">
        <v>60000</v>
      </c>
      <c r="L1188" s="432">
        <v>60000</v>
      </c>
      <c r="M1188" s="266" t="s">
        <v>444</v>
      </c>
      <c r="N1188" s="426" t="s">
        <v>33</v>
      </c>
    </row>
    <row r="1189" spans="2:14" ht="12.75">
      <c r="B1189" s="415" t="str">
        <f>IF(PPNE2.1!$G1189="","",CONCATENATE(PPNE2.1!$C1189,".",PPNE2.1!$D1189,".",PPNE2.1!$E1189,".",PPNE2.1!$F1189))</f>
        <v/>
      </c>
      <c r="C1189" s="415" t="str">
        <f>IF(PPNE2.1!$G1189="","",'[3]Formulario PPGR1'!#REF!)</f>
        <v/>
      </c>
      <c r="D1189" s="415"/>
      <c r="E1189" s="415"/>
      <c r="F1189" s="415" t="str">
        <f>IF(PPNE2.1!$G1189="","",'[3]Formulario PPGR1'!#REF!)</f>
        <v/>
      </c>
      <c r="G1189" s="416"/>
      <c r="H1189" s="417" t="s">
        <v>1475</v>
      </c>
      <c r="I1189" s="441" t="s">
        <v>917</v>
      </c>
      <c r="J1189" s="438">
        <v>1</v>
      </c>
      <c r="K1189" s="433">
        <v>16000</v>
      </c>
      <c r="L1189" s="433">
        <v>16000</v>
      </c>
      <c r="M1189" s="418" t="s">
        <v>444</v>
      </c>
      <c r="N1189" s="427" t="s">
        <v>33</v>
      </c>
    </row>
    <row r="1190" spans="2:14" ht="12.75">
      <c r="B1190" s="415" t="str">
        <f>IF(PPNE2.1!$G1190="","",CONCATENATE(PPNE2.1!$C1190,".",PPNE2.1!$D1190,".",PPNE2.1!$E1190,".",PPNE2.1!$F1190))</f>
        <v/>
      </c>
      <c r="C1190" s="415" t="str">
        <f>IF(PPNE2.1!$G1190="","",'[3]Formulario PPGR1'!#REF!)</f>
        <v/>
      </c>
      <c r="D1190" s="415"/>
      <c r="E1190" s="415"/>
      <c r="F1190" s="415" t="str">
        <f>IF(PPNE2.1!$G1190="","",'[3]Formulario PPGR1'!#REF!)</f>
        <v/>
      </c>
      <c r="G1190" s="416"/>
      <c r="H1190" s="417" t="s">
        <v>1476</v>
      </c>
      <c r="I1190" s="441" t="s">
        <v>1484</v>
      </c>
      <c r="J1190" s="438">
        <v>1</v>
      </c>
      <c r="K1190" s="433">
        <v>200</v>
      </c>
      <c r="L1190" s="433">
        <v>200</v>
      </c>
      <c r="M1190" s="418" t="s">
        <v>1486</v>
      </c>
      <c r="N1190" s="427" t="s">
        <v>282</v>
      </c>
    </row>
    <row r="1191" spans="2:14" ht="12.75">
      <c r="B1191" s="415" t="str">
        <f>IF(PPNE2.1!$G1191="","",CONCATENATE(PPNE2.1!$C1191,".",PPNE2.1!$D1191,".",PPNE2.1!$E1191,".",PPNE2.1!$F1191))</f>
        <v/>
      </c>
      <c r="C1191" s="415" t="str">
        <f>IF(PPNE2.1!$G1191="","",'[3]Formulario PPGR1'!#REF!)</f>
        <v/>
      </c>
      <c r="D1191" s="415"/>
      <c r="E1191" s="415"/>
      <c r="F1191" s="415" t="str">
        <f>IF(PPNE2.1!$G1191="","",'[3]Formulario PPGR1'!#REF!)</f>
        <v/>
      </c>
      <c r="G1191" s="416"/>
      <c r="H1191" s="417" t="s">
        <v>1477</v>
      </c>
      <c r="I1191" s="441" t="s">
        <v>917</v>
      </c>
      <c r="J1191" s="438">
        <v>1</v>
      </c>
      <c r="K1191" s="433">
        <v>180</v>
      </c>
      <c r="L1191" s="433">
        <v>180</v>
      </c>
      <c r="M1191" s="418" t="s">
        <v>1486</v>
      </c>
      <c r="N1191" s="427" t="s">
        <v>33</v>
      </c>
    </row>
    <row r="1192" spans="2:14" ht="12.75">
      <c r="B1192" s="415" t="str">
        <f>IF(PPNE2.1!$G1192="","",CONCATENATE(PPNE2.1!$C1192,".",PPNE2.1!$D1192,".",PPNE2.1!$E1192,".",PPNE2.1!$F1192))</f>
        <v/>
      </c>
      <c r="C1192" s="415" t="str">
        <f>IF(PPNE2.1!$G1192="","",'[3]Formulario PPGR1'!#REF!)</f>
        <v/>
      </c>
      <c r="D1192" s="415"/>
      <c r="E1192" s="415"/>
      <c r="F1192" s="415" t="str">
        <f>IF(PPNE2.1!$G1192="","",'[3]Formulario PPGR1'!#REF!)</f>
        <v/>
      </c>
      <c r="G1192" s="416"/>
      <c r="H1192" s="417" t="s">
        <v>1478</v>
      </c>
      <c r="I1192" s="441" t="s">
        <v>1485</v>
      </c>
      <c r="J1192" s="438">
        <v>1</v>
      </c>
      <c r="K1192" s="433">
        <v>12.05</v>
      </c>
      <c r="L1192" s="433">
        <v>12.05</v>
      </c>
      <c r="M1192" s="418" t="s">
        <v>1486</v>
      </c>
      <c r="N1192" s="427" t="s">
        <v>33</v>
      </c>
    </row>
    <row r="1193" spans="2:14" ht="12.75">
      <c r="B1193" s="415" t="str">
        <f>IF(PPNE2.1!$G1193="","",CONCATENATE(PPNE2.1!$C1193,".",PPNE2.1!$D1193,".",PPNE2.1!$E1193,".",PPNE2.1!$F1193))</f>
        <v/>
      </c>
      <c r="C1193" s="415" t="str">
        <f>IF(PPNE2.1!$G1193="","",'[3]Formulario PPGR1'!#REF!)</f>
        <v/>
      </c>
      <c r="D1193" s="415"/>
      <c r="E1193" s="415"/>
      <c r="F1193" s="415" t="str">
        <f>IF(PPNE2.1!$G1193="","",'[3]Formulario PPGR1'!#REF!)</f>
        <v/>
      </c>
      <c r="G1193" s="416"/>
      <c r="H1193" s="417" t="s">
        <v>1479</v>
      </c>
      <c r="I1193" s="441" t="s">
        <v>917</v>
      </c>
      <c r="J1193" s="438">
        <v>1</v>
      </c>
      <c r="K1193" s="433">
        <v>0</v>
      </c>
      <c r="L1193" s="433">
        <v>0</v>
      </c>
      <c r="M1193" s="418"/>
      <c r="N1193" s="427"/>
    </row>
    <row r="1194" spans="2:14" ht="12.75">
      <c r="B1194" s="415" t="str">
        <f>IF(PPNE2.1!$G1194="","",CONCATENATE(PPNE2.1!$C1194,".",PPNE2.1!$D1194,".",PPNE2.1!$E1194,".",PPNE2.1!$F1194))</f>
        <v/>
      </c>
      <c r="C1194" s="415" t="str">
        <f>IF(PPNE2.1!$G1194="","",'[3]Formulario PPGR1'!#REF!)</f>
        <v/>
      </c>
      <c r="D1194" s="415"/>
      <c r="E1194" s="415"/>
      <c r="F1194" s="415" t="str">
        <f>IF(PPNE2.1!$G1194="","",'[3]Formulario PPGR1'!#REF!)</f>
        <v/>
      </c>
      <c r="G1194" s="416"/>
      <c r="H1194" s="417" t="s">
        <v>1480</v>
      </c>
      <c r="I1194" s="441" t="s">
        <v>917</v>
      </c>
      <c r="J1194" s="438">
        <v>1</v>
      </c>
      <c r="K1194" s="433">
        <v>4500</v>
      </c>
      <c r="L1194" s="433">
        <v>4500</v>
      </c>
      <c r="M1194" s="418" t="s">
        <v>1487</v>
      </c>
      <c r="N1194" s="427" t="s">
        <v>282</v>
      </c>
    </row>
    <row r="1195" spans="2:14" ht="12.75">
      <c r="B1195" s="415" t="str">
        <f>IF(PPNE2.1!$G1195="","",CONCATENATE(PPNE2.1!$C1195,".",PPNE2.1!$D1195,".",PPNE2.1!$E1195,".",PPNE2.1!$F1195))</f>
        <v/>
      </c>
      <c r="C1195" s="415" t="str">
        <f>IF(PPNE2.1!$G1195="","",'[3]Formulario PPGR1'!#REF!)</f>
        <v/>
      </c>
      <c r="D1195" s="415"/>
      <c r="E1195" s="415"/>
      <c r="F1195" s="415" t="str">
        <f>IF(PPNE2.1!$G1195="","",'[3]Formulario PPGR1'!#REF!)</f>
        <v/>
      </c>
      <c r="G1195" s="416"/>
      <c r="H1195" s="417" t="s">
        <v>1481</v>
      </c>
      <c r="I1195" s="441" t="s">
        <v>917</v>
      </c>
      <c r="J1195" s="438">
        <v>1</v>
      </c>
      <c r="K1195" s="433">
        <v>290</v>
      </c>
      <c r="L1195" s="433">
        <v>290</v>
      </c>
      <c r="M1195" s="418" t="s">
        <v>1486</v>
      </c>
      <c r="N1195" s="427" t="s">
        <v>282</v>
      </c>
    </row>
    <row r="1196" spans="2:14" ht="12.75">
      <c r="B1196" s="415" t="str">
        <f>IF(PPNE2.1!$G1196="","",CONCATENATE(PPNE2.1!$C1196,".",PPNE2.1!$D1196,".",PPNE2.1!$E1196,".",PPNE2.1!$F1196))</f>
        <v/>
      </c>
      <c r="C1196" s="415" t="str">
        <f>IF(PPNE2.1!$G1196="","",'[3]Formulario PPGR1'!#REF!)</f>
        <v/>
      </c>
      <c r="D1196" s="415"/>
      <c r="E1196" s="415"/>
      <c r="F1196" s="415" t="str">
        <f>IF(PPNE2.1!$G1196="","",'[3]Formulario PPGR1'!#REF!)</f>
        <v/>
      </c>
      <c r="G1196" s="416"/>
      <c r="H1196" s="417" t="s">
        <v>1482</v>
      </c>
      <c r="I1196" s="441" t="s">
        <v>917</v>
      </c>
      <c r="J1196" s="438">
        <v>1</v>
      </c>
      <c r="K1196" s="433">
        <v>1400</v>
      </c>
      <c r="L1196" s="433">
        <v>1400</v>
      </c>
      <c r="M1196" s="418" t="s">
        <v>1486</v>
      </c>
      <c r="N1196" s="427" t="s">
        <v>282</v>
      </c>
    </row>
    <row r="1197" spans="2:14" ht="12.75">
      <c r="B1197" s="415" t="str">
        <f>IF(PPNE2.1!$G1197="","",CONCATENATE(PPNE2.1!$C1197,".",PPNE2.1!$D1197,".",PPNE2.1!$E1197,".",PPNE2.1!$F1197))</f>
        <v/>
      </c>
      <c r="C1197" s="415" t="str">
        <f>IF(PPNE2.1!$G1197="","",'[3]Formulario PPGR1'!#REF!)</f>
        <v/>
      </c>
      <c r="D1197" s="415"/>
      <c r="E1197" s="415"/>
      <c r="F1197" s="415" t="str">
        <f>IF(PPNE2.1!$G1197="","",'[3]Formulario PPGR1'!#REF!)</f>
        <v/>
      </c>
      <c r="G1197" s="416"/>
      <c r="H1197" s="417" t="s">
        <v>1483</v>
      </c>
      <c r="I1197" s="441" t="s">
        <v>917</v>
      </c>
      <c r="J1197" s="438">
        <v>5</v>
      </c>
      <c r="K1197" s="433">
        <v>130</v>
      </c>
      <c r="L1197" s="433">
        <v>650</v>
      </c>
      <c r="M1197" s="418" t="s">
        <v>1486</v>
      </c>
      <c r="N1197" s="427" t="s">
        <v>282</v>
      </c>
    </row>
    <row r="1198" spans="2:14" ht="12.75">
      <c r="B1198" s="14" t="e">
        <f>IF(PPNE2.1!$G1198="","",CONCATENATE(PPNE2.1!$C1198,".",PPNE2.1!$D1198,".",PPNE2.1!$E1198,".",PPNE2.1!$F1198))</f>
        <v>#REF!</v>
      </c>
      <c r="C1198" s="14" t="e">
        <f>IF(PPNE2.1!$G1198="","",'[3]Formulario PPGR1'!#REF!)</f>
        <v>#REF!</v>
      </c>
      <c r="D1198" s="14" t="e">
        <f>IF(PPNE2.1!$G1198="","",'[3]Formulario PPGR1'!#REF!)</f>
        <v>#REF!</v>
      </c>
      <c r="E1198" s="14" t="e">
        <f>IF(PPNE2.1!$G1198="","",'[3]Formulario PPGR1'!#REF!)</f>
        <v>#REF!</v>
      </c>
      <c r="F1198" s="14" t="e">
        <f>IF(PPNE2.1!$G1198="","",'[3]Formulario PPGR1'!#REF!)</f>
        <v>#REF!</v>
      </c>
      <c r="G1198" s="264" t="s">
        <v>1272</v>
      </c>
      <c r="H1198" s="265" t="s">
        <v>1474</v>
      </c>
      <c r="I1198" s="426" t="s">
        <v>917</v>
      </c>
      <c r="J1198" s="437">
        <v>1</v>
      </c>
      <c r="K1198" s="432">
        <v>60000</v>
      </c>
      <c r="L1198" s="432">
        <v>60000</v>
      </c>
      <c r="M1198" s="266" t="s">
        <v>444</v>
      </c>
      <c r="N1198" s="426" t="s">
        <v>33</v>
      </c>
    </row>
    <row r="1199" spans="2:14" ht="12.75">
      <c r="B1199" s="415" t="str">
        <f>IF(PPNE2.1!$G1199="","",CONCATENATE(PPNE2.1!$C1199,".",PPNE2.1!$D1199,".",PPNE2.1!$E1199,".",PPNE2.1!$F1199))</f>
        <v/>
      </c>
      <c r="C1199" s="415" t="str">
        <f>IF(PPNE2.1!$G1199="","",'[3]Formulario PPGR1'!#REF!)</f>
        <v/>
      </c>
      <c r="D1199" s="415"/>
      <c r="E1199" s="415"/>
      <c r="F1199" s="415" t="str">
        <f>IF(PPNE2.1!$G1199="","",'[3]Formulario PPGR1'!#REF!)</f>
        <v/>
      </c>
      <c r="G1199" s="416"/>
      <c r="H1199" s="417" t="s">
        <v>1475</v>
      </c>
      <c r="I1199" s="441" t="s">
        <v>917</v>
      </c>
      <c r="J1199" s="438">
        <v>1</v>
      </c>
      <c r="K1199" s="433">
        <v>16000</v>
      </c>
      <c r="L1199" s="433">
        <v>16000</v>
      </c>
      <c r="M1199" s="418" t="s">
        <v>444</v>
      </c>
      <c r="N1199" s="427" t="s">
        <v>33</v>
      </c>
    </row>
    <row r="1200" spans="2:14" ht="12.75">
      <c r="B1200" s="415" t="str">
        <f>IF(PPNE2.1!$G1200="","",CONCATENATE(PPNE2.1!$C1200,".",PPNE2.1!$D1200,".",PPNE2.1!$E1200,".",PPNE2.1!$F1200))</f>
        <v/>
      </c>
      <c r="C1200" s="415" t="str">
        <f>IF(PPNE2.1!$G1200="","",'[3]Formulario PPGR1'!#REF!)</f>
        <v/>
      </c>
      <c r="D1200" s="415"/>
      <c r="E1200" s="415"/>
      <c r="F1200" s="415" t="str">
        <f>IF(PPNE2.1!$G1200="","",'[3]Formulario PPGR1'!#REF!)</f>
        <v/>
      </c>
      <c r="G1200" s="416"/>
      <c r="H1200" s="417" t="s">
        <v>1476</v>
      </c>
      <c r="I1200" s="441" t="s">
        <v>1484</v>
      </c>
      <c r="J1200" s="438">
        <v>1</v>
      </c>
      <c r="K1200" s="433">
        <v>200</v>
      </c>
      <c r="L1200" s="433">
        <v>200</v>
      </c>
      <c r="M1200" s="418" t="s">
        <v>1486</v>
      </c>
      <c r="N1200" s="427" t="s">
        <v>282</v>
      </c>
    </row>
    <row r="1201" spans="2:14" ht="12.75">
      <c r="B1201" s="415" t="str">
        <f>IF(PPNE2.1!$G1201="","",CONCATENATE(PPNE2.1!$C1201,".",PPNE2.1!$D1201,".",PPNE2.1!$E1201,".",PPNE2.1!$F1201))</f>
        <v/>
      </c>
      <c r="C1201" s="415" t="str">
        <f>IF(PPNE2.1!$G1201="","",'[3]Formulario PPGR1'!#REF!)</f>
        <v/>
      </c>
      <c r="D1201" s="415"/>
      <c r="E1201" s="415"/>
      <c r="F1201" s="415" t="str">
        <f>IF(PPNE2.1!$G1201="","",'[3]Formulario PPGR1'!#REF!)</f>
        <v/>
      </c>
      <c r="G1201" s="416"/>
      <c r="H1201" s="417" t="s">
        <v>1477</v>
      </c>
      <c r="I1201" s="441" t="s">
        <v>917</v>
      </c>
      <c r="J1201" s="438">
        <v>1</v>
      </c>
      <c r="K1201" s="433">
        <v>180</v>
      </c>
      <c r="L1201" s="433">
        <v>180</v>
      </c>
      <c r="M1201" s="418" t="s">
        <v>1486</v>
      </c>
      <c r="N1201" s="427" t="s">
        <v>33</v>
      </c>
    </row>
    <row r="1202" spans="2:14" ht="12.75">
      <c r="B1202" s="415" t="str">
        <f>IF(PPNE2.1!$G1202="","",CONCATENATE(PPNE2.1!$C1202,".",PPNE2.1!$D1202,".",PPNE2.1!$E1202,".",PPNE2.1!$F1202))</f>
        <v/>
      </c>
      <c r="C1202" s="415" t="str">
        <f>IF(PPNE2.1!$G1202="","",'[3]Formulario PPGR1'!#REF!)</f>
        <v/>
      </c>
      <c r="D1202" s="415"/>
      <c r="E1202" s="415"/>
      <c r="F1202" s="415" t="str">
        <f>IF(PPNE2.1!$G1202="","",'[3]Formulario PPGR1'!#REF!)</f>
        <v/>
      </c>
      <c r="G1202" s="416"/>
      <c r="H1202" s="417" t="s">
        <v>1478</v>
      </c>
      <c r="I1202" s="441" t="s">
        <v>1485</v>
      </c>
      <c r="J1202" s="438">
        <v>1</v>
      </c>
      <c r="K1202" s="433">
        <v>12.05</v>
      </c>
      <c r="L1202" s="433">
        <v>12.05</v>
      </c>
      <c r="M1202" s="418" t="s">
        <v>1486</v>
      </c>
      <c r="N1202" s="427" t="s">
        <v>33</v>
      </c>
    </row>
    <row r="1203" spans="2:14" ht="12.75">
      <c r="B1203" s="415" t="str">
        <f>IF(PPNE2.1!$G1203="","",CONCATENATE(PPNE2.1!$C1203,".",PPNE2.1!$D1203,".",PPNE2.1!$E1203,".",PPNE2.1!$F1203))</f>
        <v/>
      </c>
      <c r="C1203" s="415" t="str">
        <f>IF(PPNE2.1!$G1203="","",'[3]Formulario PPGR1'!#REF!)</f>
        <v/>
      </c>
      <c r="D1203" s="415"/>
      <c r="E1203" s="415"/>
      <c r="F1203" s="415" t="str">
        <f>IF(PPNE2.1!$G1203="","",'[3]Formulario PPGR1'!#REF!)</f>
        <v/>
      </c>
      <c r="G1203" s="416"/>
      <c r="H1203" s="417" t="s">
        <v>1479</v>
      </c>
      <c r="I1203" s="441" t="s">
        <v>917</v>
      </c>
      <c r="J1203" s="438">
        <v>1</v>
      </c>
      <c r="K1203" s="433">
        <v>0</v>
      </c>
      <c r="L1203" s="433">
        <v>0</v>
      </c>
      <c r="M1203" s="418"/>
      <c r="N1203" s="427"/>
    </row>
    <row r="1204" spans="2:14" ht="12.75">
      <c r="B1204" s="415" t="str">
        <f>IF(PPNE2.1!$G1204="","",CONCATENATE(PPNE2.1!$C1204,".",PPNE2.1!$D1204,".",PPNE2.1!$E1204,".",PPNE2.1!$F1204))</f>
        <v/>
      </c>
      <c r="C1204" s="415" t="str">
        <f>IF(PPNE2.1!$G1204="","",'[3]Formulario PPGR1'!#REF!)</f>
        <v/>
      </c>
      <c r="D1204" s="415"/>
      <c r="E1204" s="415"/>
      <c r="F1204" s="415" t="str">
        <f>IF(PPNE2.1!$G1204="","",'[3]Formulario PPGR1'!#REF!)</f>
        <v/>
      </c>
      <c r="G1204" s="416"/>
      <c r="H1204" s="417" t="s">
        <v>1480</v>
      </c>
      <c r="I1204" s="441" t="s">
        <v>917</v>
      </c>
      <c r="J1204" s="438">
        <v>1</v>
      </c>
      <c r="K1204" s="433">
        <v>4500</v>
      </c>
      <c r="L1204" s="433">
        <v>4500</v>
      </c>
      <c r="M1204" s="418" t="s">
        <v>1487</v>
      </c>
      <c r="N1204" s="427" t="s">
        <v>282</v>
      </c>
    </row>
    <row r="1205" spans="2:14" ht="12.75">
      <c r="B1205" s="415" t="str">
        <f>IF(PPNE2.1!$G1205="","",CONCATENATE(PPNE2.1!$C1205,".",PPNE2.1!$D1205,".",PPNE2.1!$E1205,".",PPNE2.1!$F1205))</f>
        <v/>
      </c>
      <c r="C1205" s="415" t="str">
        <f>IF(PPNE2.1!$G1205="","",'[3]Formulario PPGR1'!#REF!)</f>
        <v/>
      </c>
      <c r="D1205" s="415"/>
      <c r="E1205" s="415"/>
      <c r="F1205" s="415" t="str">
        <f>IF(PPNE2.1!$G1205="","",'[3]Formulario PPGR1'!#REF!)</f>
        <v/>
      </c>
      <c r="G1205" s="416"/>
      <c r="H1205" s="417" t="s">
        <v>1481</v>
      </c>
      <c r="I1205" s="441" t="s">
        <v>917</v>
      </c>
      <c r="J1205" s="438">
        <v>1</v>
      </c>
      <c r="K1205" s="433">
        <v>290</v>
      </c>
      <c r="L1205" s="433">
        <v>290</v>
      </c>
      <c r="M1205" s="418" t="s">
        <v>1486</v>
      </c>
      <c r="N1205" s="427" t="s">
        <v>282</v>
      </c>
    </row>
    <row r="1206" spans="2:14" ht="12.75">
      <c r="B1206" s="415" t="str">
        <f>IF(PPNE2.1!$G1206="","",CONCATENATE(PPNE2.1!$C1206,".",PPNE2.1!$D1206,".",PPNE2.1!$E1206,".",PPNE2.1!$F1206))</f>
        <v/>
      </c>
      <c r="C1206" s="415" t="str">
        <f>IF(PPNE2.1!$G1206="","",'[3]Formulario PPGR1'!#REF!)</f>
        <v/>
      </c>
      <c r="D1206" s="415"/>
      <c r="E1206" s="415"/>
      <c r="F1206" s="415" t="str">
        <f>IF(PPNE2.1!$G1206="","",'[3]Formulario PPGR1'!#REF!)</f>
        <v/>
      </c>
      <c r="G1206" s="416"/>
      <c r="H1206" s="417" t="s">
        <v>1482</v>
      </c>
      <c r="I1206" s="441" t="s">
        <v>917</v>
      </c>
      <c r="J1206" s="438">
        <v>1</v>
      </c>
      <c r="K1206" s="433">
        <v>1400</v>
      </c>
      <c r="L1206" s="433">
        <v>1400</v>
      </c>
      <c r="M1206" s="418" t="s">
        <v>1486</v>
      </c>
      <c r="N1206" s="427" t="s">
        <v>282</v>
      </c>
    </row>
    <row r="1207" spans="2:14" ht="12.75">
      <c r="B1207" s="415" t="str">
        <f>IF(PPNE2.1!$G1207="","",CONCATENATE(PPNE2.1!$C1207,".",PPNE2.1!$D1207,".",PPNE2.1!$E1207,".",PPNE2.1!$F1207))</f>
        <v/>
      </c>
      <c r="C1207" s="415" t="str">
        <f>IF(PPNE2.1!$G1207="","",'[3]Formulario PPGR1'!#REF!)</f>
        <v/>
      </c>
      <c r="D1207" s="415"/>
      <c r="E1207" s="415"/>
      <c r="F1207" s="415" t="str">
        <f>IF(PPNE2.1!$G1207="","",'[3]Formulario PPGR1'!#REF!)</f>
        <v/>
      </c>
      <c r="G1207" s="416"/>
      <c r="H1207" s="417" t="s">
        <v>1483</v>
      </c>
      <c r="I1207" s="441" t="s">
        <v>917</v>
      </c>
      <c r="J1207" s="438">
        <v>5</v>
      </c>
      <c r="K1207" s="433">
        <v>130</v>
      </c>
      <c r="L1207" s="433">
        <v>650</v>
      </c>
      <c r="M1207" s="418" t="s">
        <v>1486</v>
      </c>
      <c r="N1207" s="427" t="s">
        <v>282</v>
      </c>
    </row>
    <row r="1208" spans="2:14" ht="12.75">
      <c r="B1208" s="14" t="e">
        <f>IF(PPNE2.1!$G1208="","",CONCATENATE(PPNE2.1!$C1208,".",PPNE2.1!$D1208,".",PPNE2.1!$E1208,".",PPNE2.1!$F1208))</f>
        <v>#REF!</v>
      </c>
      <c r="C1208" s="14" t="e">
        <f>IF(PPNE2.1!$G1208="","",'[3]Formulario PPGR1'!#REF!)</f>
        <v>#REF!</v>
      </c>
      <c r="D1208" s="14" t="e">
        <f>IF(PPNE2.1!$G1208="","",'[3]Formulario PPGR1'!#REF!)</f>
        <v>#REF!</v>
      </c>
      <c r="E1208" s="14" t="e">
        <f>IF(PPNE2.1!$G1208="","",'[3]Formulario PPGR1'!#REF!)</f>
        <v>#REF!</v>
      </c>
      <c r="F1208" s="14" t="e">
        <f>IF(PPNE2.1!$G1208="","",'[3]Formulario PPGR1'!#REF!)</f>
        <v>#REF!</v>
      </c>
      <c r="G1208" s="264" t="s">
        <v>1274</v>
      </c>
      <c r="H1208" s="265" t="s">
        <v>1474</v>
      </c>
      <c r="I1208" s="426" t="s">
        <v>917</v>
      </c>
      <c r="J1208" s="437">
        <v>1</v>
      </c>
      <c r="K1208" s="432">
        <v>60000</v>
      </c>
      <c r="L1208" s="432">
        <v>60000</v>
      </c>
      <c r="M1208" s="266" t="s">
        <v>444</v>
      </c>
      <c r="N1208" s="426" t="s">
        <v>33</v>
      </c>
    </row>
    <row r="1209" spans="2:14" ht="12.75">
      <c r="B1209" s="415" t="str">
        <f>IF(PPNE2.1!$G1209="","",CONCATENATE(PPNE2.1!$C1209,".",PPNE2.1!$D1209,".",PPNE2.1!$E1209,".",PPNE2.1!$F1209))</f>
        <v/>
      </c>
      <c r="C1209" s="415" t="str">
        <f>IF(PPNE2.1!$G1209="","",'[3]Formulario PPGR1'!#REF!)</f>
        <v/>
      </c>
      <c r="D1209" s="415"/>
      <c r="E1209" s="415"/>
      <c r="F1209" s="415" t="str">
        <f>IF(PPNE2.1!$G1209="","",'[3]Formulario PPGR1'!#REF!)</f>
        <v/>
      </c>
      <c r="G1209" s="416"/>
      <c r="H1209" s="417" t="s">
        <v>1475</v>
      </c>
      <c r="I1209" s="441" t="s">
        <v>917</v>
      </c>
      <c r="J1209" s="438">
        <v>1</v>
      </c>
      <c r="K1209" s="433">
        <v>16000</v>
      </c>
      <c r="L1209" s="433">
        <v>16000</v>
      </c>
      <c r="M1209" s="418" t="s">
        <v>444</v>
      </c>
      <c r="N1209" s="427" t="s">
        <v>33</v>
      </c>
    </row>
    <row r="1210" spans="2:14" ht="12.75">
      <c r="B1210" s="415" t="str">
        <f>IF(PPNE2.1!$G1210="","",CONCATENATE(PPNE2.1!$C1210,".",PPNE2.1!$D1210,".",PPNE2.1!$E1210,".",PPNE2.1!$F1210))</f>
        <v/>
      </c>
      <c r="C1210" s="415" t="str">
        <f>IF(PPNE2.1!$G1210="","",'[3]Formulario PPGR1'!#REF!)</f>
        <v/>
      </c>
      <c r="D1210" s="415"/>
      <c r="E1210" s="415"/>
      <c r="F1210" s="415" t="str">
        <f>IF(PPNE2.1!$G1210="","",'[3]Formulario PPGR1'!#REF!)</f>
        <v/>
      </c>
      <c r="G1210" s="416"/>
      <c r="H1210" s="417" t="s">
        <v>1476</v>
      </c>
      <c r="I1210" s="441" t="s">
        <v>1484</v>
      </c>
      <c r="J1210" s="438">
        <v>1</v>
      </c>
      <c r="K1210" s="433">
        <v>200</v>
      </c>
      <c r="L1210" s="433">
        <v>200</v>
      </c>
      <c r="M1210" s="418" t="s">
        <v>1486</v>
      </c>
      <c r="N1210" s="427" t="s">
        <v>282</v>
      </c>
    </row>
    <row r="1211" spans="2:14" ht="12.75">
      <c r="B1211" s="415" t="str">
        <f>IF(PPNE2.1!$G1211="","",CONCATENATE(PPNE2.1!$C1211,".",PPNE2.1!$D1211,".",PPNE2.1!$E1211,".",PPNE2.1!$F1211))</f>
        <v/>
      </c>
      <c r="C1211" s="415" t="str">
        <f>IF(PPNE2.1!$G1211="","",'[3]Formulario PPGR1'!#REF!)</f>
        <v/>
      </c>
      <c r="D1211" s="415"/>
      <c r="E1211" s="415"/>
      <c r="F1211" s="415" t="str">
        <f>IF(PPNE2.1!$G1211="","",'[3]Formulario PPGR1'!#REF!)</f>
        <v/>
      </c>
      <c r="G1211" s="416"/>
      <c r="H1211" s="417" t="s">
        <v>1477</v>
      </c>
      <c r="I1211" s="441" t="s">
        <v>917</v>
      </c>
      <c r="J1211" s="438">
        <v>1</v>
      </c>
      <c r="K1211" s="433">
        <v>180</v>
      </c>
      <c r="L1211" s="433">
        <v>180</v>
      </c>
      <c r="M1211" s="418" t="s">
        <v>1486</v>
      </c>
      <c r="N1211" s="427" t="s">
        <v>33</v>
      </c>
    </row>
    <row r="1212" spans="2:14" ht="12.75">
      <c r="B1212" s="415" t="str">
        <f>IF(PPNE2.1!$G1212="","",CONCATENATE(PPNE2.1!$C1212,".",PPNE2.1!$D1212,".",PPNE2.1!$E1212,".",PPNE2.1!$F1212))</f>
        <v/>
      </c>
      <c r="C1212" s="415" t="str">
        <f>IF(PPNE2.1!$G1212="","",'[3]Formulario PPGR1'!#REF!)</f>
        <v/>
      </c>
      <c r="D1212" s="415"/>
      <c r="E1212" s="415"/>
      <c r="F1212" s="415" t="str">
        <f>IF(PPNE2.1!$G1212="","",'[3]Formulario PPGR1'!#REF!)</f>
        <v/>
      </c>
      <c r="G1212" s="416"/>
      <c r="H1212" s="417" t="s">
        <v>1478</v>
      </c>
      <c r="I1212" s="441" t="s">
        <v>1485</v>
      </c>
      <c r="J1212" s="438">
        <v>1</v>
      </c>
      <c r="K1212" s="433">
        <v>12.05</v>
      </c>
      <c r="L1212" s="433">
        <v>12.05</v>
      </c>
      <c r="M1212" s="418" t="s">
        <v>1486</v>
      </c>
      <c r="N1212" s="427" t="s">
        <v>33</v>
      </c>
    </row>
    <row r="1213" spans="2:14" ht="12.75">
      <c r="B1213" s="415" t="str">
        <f>IF(PPNE2.1!$G1213="","",CONCATENATE(PPNE2.1!$C1213,".",PPNE2.1!$D1213,".",PPNE2.1!$E1213,".",PPNE2.1!$F1213))</f>
        <v/>
      </c>
      <c r="C1213" s="415" t="str">
        <f>IF(PPNE2.1!$G1213="","",'[3]Formulario PPGR1'!#REF!)</f>
        <v/>
      </c>
      <c r="D1213" s="415"/>
      <c r="E1213" s="415"/>
      <c r="F1213" s="415" t="str">
        <f>IF(PPNE2.1!$G1213="","",'[3]Formulario PPGR1'!#REF!)</f>
        <v/>
      </c>
      <c r="G1213" s="416"/>
      <c r="H1213" s="417" t="s">
        <v>1479</v>
      </c>
      <c r="I1213" s="441" t="s">
        <v>917</v>
      </c>
      <c r="J1213" s="438">
        <v>1</v>
      </c>
      <c r="K1213" s="433">
        <v>0</v>
      </c>
      <c r="L1213" s="433">
        <v>0</v>
      </c>
      <c r="M1213" s="418"/>
      <c r="N1213" s="427"/>
    </row>
    <row r="1214" spans="2:14" ht="12.75">
      <c r="B1214" s="415" t="str">
        <f>IF(PPNE2.1!$G1214="","",CONCATENATE(PPNE2.1!$C1214,".",PPNE2.1!$D1214,".",PPNE2.1!$E1214,".",PPNE2.1!$F1214))</f>
        <v/>
      </c>
      <c r="C1214" s="415" t="str">
        <f>IF(PPNE2.1!$G1214="","",'[3]Formulario PPGR1'!#REF!)</f>
        <v/>
      </c>
      <c r="D1214" s="415"/>
      <c r="E1214" s="415"/>
      <c r="F1214" s="415" t="str">
        <f>IF(PPNE2.1!$G1214="","",'[3]Formulario PPGR1'!#REF!)</f>
        <v/>
      </c>
      <c r="G1214" s="416"/>
      <c r="H1214" s="417" t="s">
        <v>1480</v>
      </c>
      <c r="I1214" s="441" t="s">
        <v>917</v>
      </c>
      <c r="J1214" s="438">
        <v>1</v>
      </c>
      <c r="K1214" s="433">
        <v>4500</v>
      </c>
      <c r="L1214" s="433">
        <v>4500</v>
      </c>
      <c r="M1214" s="418" t="s">
        <v>1487</v>
      </c>
      <c r="N1214" s="427" t="s">
        <v>282</v>
      </c>
    </row>
    <row r="1215" spans="2:14" ht="12.75">
      <c r="B1215" s="415" t="str">
        <f>IF(PPNE2.1!$G1215="","",CONCATENATE(PPNE2.1!$C1215,".",PPNE2.1!$D1215,".",PPNE2.1!$E1215,".",PPNE2.1!$F1215))</f>
        <v/>
      </c>
      <c r="C1215" s="415" t="str">
        <f>IF(PPNE2.1!$G1215="","",'[3]Formulario PPGR1'!#REF!)</f>
        <v/>
      </c>
      <c r="D1215" s="415"/>
      <c r="E1215" s="415"/>
      <c r="F1215" s="415" t="str">
        <f>IF(PPNE2.1!$G1215="","",'[3]Formulario PPGR1'!#REF!)</f>
        <v/>
      </c>
      <c r="G1215" s="416"/>
      <c r="H1215" s="417" t="s">
        <v>1481</v>
      </c>
      <c r="I1215" s="441" t="s">
        <v>917</v>
      </c>
      <c r="J1215" s="438">
        <v>1</v>
      </c>
      <c r="K1215" s="433">
        <v>290</v>
      </c>
      <c r="L1215" s="433">
        <v>290</v>
      </c>
      <c r="M1215" s="418" t="s">
        <v>1486</v>
      </c>
      <c r="N1215" s="427" t="s">
        <v>282</v>
      </c>
    </row>
    <row r="1216" spans="2:14" ht="12.75">
      <c r="B1216" s="415" t="str">
        <f>IF(PPNE2.1!$G1216="","",CONCATENATE(PPNE2.1!$C1216,".",PPNE2.1!$D1216,".",PPNE2.1!$E1216,".",PPNE2.1!$F1216))</f>
        <v/>
      </c>
      <c r="C1216" s="415" t="str">
        <f>IF(PPNE2.1!$G1216="","",'[3]Formulario PPGR1'!#REF!)</f>
        <v/>
      </c>
      <c r="D1216" s="415"/>
      <c r="E1216" s="415"/>
      <c r="F1216" s="415" t="str">
        <f>IF(PPNE2.1!$G1216="","",'[3]Formulario PPGR1'!#REF!)</f>
        <v/>
      </c>
      <c r="G1216" s="416"/>
      <c r="H1216" s="417" t="s">
        <v>1482</v>
      </c>
      <c r="I1216" s="441" t="s">
        <v>917</v>
      </c>
      <c r="J1216" s="438">
        <v>1</v>
      </c>
      <c r="K1216" s="433">
        <v>1400</v>
      </c>
      <c r="L1216" s="433">
        <v>1400</v>
      </c>
      <c r="M1216" s="418" t="s">
        <v>1486</v>
      </c>
      <c r="N1216" s="427" t="s">
        <v>282</v>
      </c>
    </row>
    <row r="1217" spans="2:14" ht="12.75">
      <c r="B1217" s="415" t="str">
        <f>IF(PPNE2.1!$G1217="","",CONCATENATE(PPNE2.1!$C1217,".",PPNE2.1!$D1217,".",PPNE2.1!$E1217,".",PPNE2.1!$F1217))</f>
        <v/>
      </c>
      <c r="C1217" s="415" t="str">
        <f>IF(PPNE2.1!$G1217="","",'[3]Formulario PPGR1'!#REF!)</f>
        <v/>
      </c>
      <c r="D1217" s="415"/>
      <c r="E1217" s="415"/>
      <c r="F1217" s="415" t="str">
        <f>IF(PPNE2.1!$G1217="","",'[3]Formulario PPGR1'!#REF!)</f>
        <v/>
      </c>
      <c r="G1217" s="416"/>
      <c r="H1217" s="417" t="s">
        <v>1483</v>
      </c>
      <c r="I1217" s="441" t="s">
        <v>917</v>
      </c>
      <c r="J1217" s="438">
        <v>5</v>
      </c>
      <c r="K1217" s="433">
        <v>130</v>
      </c>
      <c r="L1217" s="433">
        <v>650</v>
      </c>
      <c r="M1217" s="418" t="s">
        <v>1486</v>
      </c>
      <c r="N1217" s="427" t="s">
        <v>282</v>
      </c>
    </row>
    <row r="1218" spans="2:14" ht="12.75">
      <c r="B1218" s="14" t="e">
        <f>IF(PPNE2.1!$G1218="","",CONCATENATE(PPNE2.1!$C1218,".",PPNE2.1!$D1218,".",PPNE2.1!$E1218,".",PPNE2.1!$F1218))</f>
        <v>#REF!</v>
      </c>
      <c r="C1218" s="14" t="e">
        <f>IF(PPNE2.1!$G1218="","",'[3]Formulario PPGR1'!#REF!)</f>
        <v>#REF!</v>
      </c>
      <c r="D1218" s="14" t="e">
        <f>IF(PPNE2.1!$G1218="","",'[3]Formulario PPGR1'!#REF!)</f>
        <v>#REF!</v>
      </c>
      <c r="E1218" s="14" t="e">
        <f>IF(PPNE2.1!$G1218="","",'[3]Formulario PPGR1'!#REF!)</f>
        <v>#REF!</v>
      </c>
      <c r="F1218" s="14" t="e">
        <f>IF(PPNE2.1!$G1218="","",'[3]Formulario PPGR1'!#REF!)</f>
        <v>#REF!</v>
      </c>
      <c r="G1218" s="264" t="s">
        <v>1275</v>
      </c>
      <c r="H1218" s="265" t="s">
        <v>1474</v>
      </c>
      <c r="I1218" s="426" t="s">
        <v>917</v>
      </c>
      <c r="J1218" s="437">
        <v>1</v>
      </c>
      <c r="K1218" s="432">
        <v>60000</v>
      </c>
      <c r="L1218" s="432">
        <v>60000</v>
      </c>
      <c r="M1218" s="266" t="s">
        <v>444</v>
      </c>
      <c r="N1218" s="426" t="s">
        <v>33</v>
      </c>
    </row>
    <row r="1219" spans="2:14" ht="12.75">
      <c r="B1219" s="415" t="str">
        <f>IF(PPNE2.1!$G1219="","",CONCATENATE(PPNE2.1!$C1219,".",PPNE2.1!$D1219,".",PPNE2.1!$E1219,".",PPNE2.1!$F1219))</f>
        <v/>
      </c>
      <c r="C1219" s="415" t="str">
        <f>IF(PPNE2.1!$G1219="","",'[3]Formulario PPGR1'!#REF!)</f>
        <v/>
      </c>
      <c r="D1219" s="415"/>
      <c r="E1219" s="415"/>
      <c r="F1219" s="415" t="str">
        <f>IF(PPNE2.1!$G1219="","",'[3]Formulario PPGR1'!#REF!)</f>
        <v/>
      </c>
      <c r="G1219" s="416"/>
      <c r="H1219" s="417" t="s">
        <v>1475</v>
      </c>
      <c r="I1219" s="441" t="s">
        <v>917</v>
      </c>
      <c r="J1219" s="438">
        <v>1</v>
      </c>
      <c r="K1219" s="433">
        <v>16000</v>
      </c>
      <c r="L1219" s="433">
        <v>16000</v>
      </c>
      <c r="M1219" s="418" t="s">
        <v>444</v>
      </c>
      <c r="N1219" s="427" t="s">
        <v>33</v>
      </c>
    </row>
    <row r="1220" spans="2:14" ht="12.75">
      <c r="B1220" s="415" t="str">
        <f>IF(PPNE2.1!$G1220="","",CONCATENATE(PPNE2.1!$C1220,".",PPNE2.1!$D1220,".",PPNE2.1!$E1220,".",PPNE2.1!$F1220))</f>
        <v/>
      </c>
      <c r="C1220" s="415" t="str">
        <f>IF(PPNE2.1!$G1220="","",'[3]Formulario PPGR1'!#REF!)</f>
        <v/>
      </c>
      <c r="D1220" s="415"/>
      <c r="E1220" s="415"/>
      <c r="F1220" s="415" t="str">
        <f>IF(PPNE2.1!$G1220="","",'[3]Formulario PPGR1'!#REF!)</f>
        <v/>
      </c>
      <c r="G1220" s="416"/>
      <c r="H1220" s="417" t="s">
        <v>1476</v>
      </c>
      <c r="I1220" s="441" t="s">
        <v>1484</v>
      </c>
      <c r="J1220" s="438">
        <v>1</v>
      </c>
      <c r="K1220" s="433">
        <v>200</v>
      </c>
      <c r="L1220" s="433">
        <v>200</v>
      </c>
      <c r="M1220" s="418" t="s">
        <v>1486</v>
      </c>
      <c r="N1220" s="427" t="s">
        <v>282</v>
      </c>
    </row>
    <row r="1221" spans="2:14" ht="12.75">
      <c r="B1221" s="415" t="str">
        <f>IF(PPNE2.1!$G1221="","",CONCATENATE(PPNE2.1!$C1221,".",PPNE2.1!$D1221,".",PPNE2.1!$E1221,".",PPNE2.1!$F1221))</f>
        <v/>
      </c>
      <c r="C1221" s="415" t="str">
        <f>IF(PPNE2.1!$G1221="","",'[3]Formulario PPGR1'!#REF!)</f>
        <v/>
      </c>
      <c r="D1221" s="415"/>
      <c r="E1221" s="415"/>
      <c r="F1221" s="415" t="str">
        <f>IF(PPNE2.1!$G1221="","",'[3]Formulario PPGR1'!#REF!)</f>
        <v/>
      </c>
      <c r="G1221" s="416"/>
      <c r="H1221" s="417" t="s">
        <v>1477</v>
      </c>
      <c r="I1221" s="441" t="s">
        <v>917</v>
      </c>
      <c r="J1221" s="438">
        <v>1</v>
      </c>
      <c r="K1221" s="433">
        <v>180</v>
      </c>
      <c r="L1221" s="433">
        <v>180</v>
      </c>
      <c r="M1221" s="418" t="s">
        <v>1486</v>
      </c>
      <c r="N1221" s="427" t="s">
        <v>33</v>
      </c>
    </row>
    <row r="1222" spans="2:14" ht="12.75">
      <c r="B1222" s="415" t="str">
        <f>IF(PPNE2.1!$G1222="","",CONCATENATE(PPNE2.1!$C1222,".",PPNE2.1!$D1222,".",PPNE2.1!$E1222,".",PPNE2.1!$F1222))</f>
        <v/>
      </c>
      <c r="C1222" s="415" t="str">
        <f>IF(PPNE2.1!$G1222="","",'[3]Formulario PPGR1'!#REF!)</f>
        <v/>
      </c>
      <c r="D1222" s="415"/>
      <c r="E1222" s="415"/>
      <c r="F1222" s="415" t="str">
        <f>IF(PPNE2.1!$G1222="","",'[3]Formulario PPGR1'!#REF!)</f>
        <v/>
      </c>
      <c r="G1222" s="416"/>
      <c r="H1222" s="417" t="s">
        <v>1478</v>
      </c>
      <c r="I1222" s="441" t="s">
        <v>1485</v>
      </c>
      <c r="J1222" s="438">
        <v>1</v>
      </c>
      <c r="K1222" s="433">
        <v>12.05</v>
      </c>
      <c r="L1222" s="433">
        <v>12.05</v>
      </c>
      <c r="M1222" s="418" t="s">
        <v>1486</v>
      </c>
      <c r="N1222" s="427" t="s">
        <v>33</v>
      </c>
    </row>
    <row r="1223" spans="2:14" ht="12.75">
      <c r="B1223" s="415" t="str">
        <f>IF(PPNE2.1!$G1223="","",CONCATENATE(PPNE2.1!$C1223,".",PPNE2.1!$D1223,".",PPNE2.1!$E1223,".",PPNE2.1!$F1223))</f>
        <v/>
      </c>
      <c r="C1223" s="415" t="str">
        <f>IF(PPNE2.1!$G1223="","",'[3]Formulario PPGR1'!#REF!)</f>
        <v/>
      </c>
      <c r="D1223" s="415"/>
      <c r="E1223" s="415"/>
      <c r="F1223" s="415" t="str">
        <f>IF(PPNE2.1!$G1223="","",'[3]Formulario PPGR1'!#REF!)</f>
        <v/>
      </c>
      <c r="G1223" s="416"/>
      <c r="H1223" s="417" t="s">
        <v>1479</v>
      </c>
      <c r="I1223" s="441" t="s">
        <v>917</v>
      </c>
      <c r="J1223" s="438">
        <v>1</v>
      </c>
      <c r="K1223" s="433">
        <v>0</v>
      </c>
      <c r="L1223" s="433">
        <v>0</v>
      </c>
      <c r="M1223" s="418"/>
      <c r="N1223" s="427"/>
    </row>
    <row r="1224" spans="2:14" ht="12.75">
      <c r="B1224" s="415" t="str">
        <f>IF(PPNE2.1!$G1224="","",CONCATENATE(PPNE2.1!$C1224,".",PPNE2.1!$D1224,".",PPNE2.1!$E1224,".",PPNE2.1!$F1224))</f>
        <v/>
      </c>
      <c r="C1224" s="415" t="str">
        <f>IF(PPNE2.1!$G1224="","",'[3]Formulario PPGR1'!#REF!)</f>
        <v/>
      </c>
      <c r="D1224" s="415"/>
      <c r="E1224" s="415"/>
      <c r="F1224" s="415" t="str">
        <f>IF(PPNE2.1!$G1224="","",'[3]Formulario PPGR1'!#REF!)</f>
        <v/>
      </c>
      <c r="G1224" s="416"/>
      <c r="H1224" s="417" t="s">
        <v>1480</v>
      </c>
      <c r="I1224" s="441" t="s">
        <v>917</v>
      </c>
      <c r="J1224" s="438">
        <v>1</v>
      </c>
      <c r="K1224" s="433">
        <v>4500</v>
      </c>
      <c r="L1224" s="433">
        <v>4500</v>
      </c>
      <c r="M1224" s="418" t="s">
        <v>1487</v>
      </c>
      <c r="N1224" s="427" t="s">
        <v>282</v>
      </c>
    </row>
    <row r="1225" spans="2:14" ht="12.75">
      <c r="B1225" s="415" t="str">
        <f>IF(PPNE2.1!$G1225="","",CONCATENATE(PPNE2.1!$C1225,".",PPNE2.1!$D1225,".",PPNE2.1!$E1225,".",PPNE2.1!$F1225))</f>
        <v/>
      </c>
      <c r="C1225" s="415" t="str">
        <f>IF(PPNE2.1!$G1225="","",'[3]Formulario PPGR1'!#REF!)</f>
        <v/>
      </c>
      <c r="D1225" s="415"/>
      <c r="E1225" s="415"/>
      <c r="F1225" s="415" t="str">
        <f>IF(PPNE2.1!$G1225="","",'[3]Formulario PPGR1'!#REF!)</f>
        <v/>
      </c>
      <c r="G1225" s="416"/>
      <c r="H1225" s="417" t="s">
        <v>1481</v>
      </c>
      <c r="I1225" s="441" t="s">
        <v>917</v>
      </c>
      <c r="J1225" s="438">
        <v>1</v>
      </c>
      <c r="K1225" s="433">
        <v>290</v>
      </c>
      <c r="L1225" s="433">
        <v>290</v>
      </c>
      <c r="M1225" s="418" t="s">
        <v>1486</v>
      </c>
      <c r="N1225" s="427" t="s">
        <v>282</v>
      </c>
    </row>
    <row r="1226" spans="2:14" ht="12.75">
      <c r="B1226" s="415" t="str">
        <f>IF(PPNE2.1!$G1226="","",CONCATENATE(PPNE2.1!$C1226,".",PPNE2.1!$D1226,".",PPNE2.1!$E1226,".",PPNE2.1!$F1226))</f>
        <v/>
      </c>
      <c r="C1226" s="415" t="str">
        <f>IF(PPNE2.1!$G1226="","",'[3]Formulario PPGR1'!#REF!)</f>
        <v/>
      </c>
      <c r="D1226" s="415"/>
      <c r="E1226" s="415"/>
      <c r="F1226" s="415" t="str">
        <f>IF(PPNE2.1!$G1226="","",'[3]Formulario PPGR1'!#REF!)</f>
        <v/>
      </c>
      <c r="G1226" s="416"/>
      <c r="H1226" s="417" t="s">
        <v>1482</v>
      </c>
      <c r="I1226" s="441" t="s">
        <v>917</v>
      </c>
      <c r="J1226" s="438">
        <v>1</v>
      </c>
      <c r="K1226" s="433">
        <v>1400</v>
      </c>
      <c r="L1226" s="433">
        <v>1400</v>
      </c>
      <c r="M1226" s="418" t="s">
        <v>1486</v>
      </c>
      <c r="N1226" s="427" t="s">
        <v>282</v>
      </c>
    </row>
    <row r="1227" spans="2:14" ht="12.75">
      <c r="B1227" s="415" t="str">
        <f>IF(PPNE2.1!$G1227="","",CONCATENATE(PPNE2.1!$C1227,".",PPNE2.1!$D1227,".",PPNE2.1!$E1227,".",PPNE2.1!$F1227))</f>
        <v/>
      </c>
      <c r="C1227" s="415" t="str">
        <f>IF(PPNE2.1!$G1227="","",'[3]Formulario PPGR1'!#REF!)</f>
        <v/>
      </c>
      <c r="D1227" s="415"/>
      <c r="E1227" s="415"/>
      <c r="F1227" s="415" t="str">
        <f>IF(PPNE2.1!$G1227="","",'[3]Formulario PPGR1'!#REF!)</f>
        <v/>
      </c>
      <c r="G1227" s="416"/>
      <c r="H1227" s="417" t="s">
        <v>1483</v>
      </c>
      <c r="I1227" s="441" t="s">
        <v>917</v>
      </c>
      <c r="J1227" s="438">
        <v>5</v>
      </c>
      <c r="K1227" s="433">
        <v>130</v>
      </c>
      <c r="L1227" s="433">
        <v>650</v>
      </c>
      <c r="M1227" s="418" t="s">
        <v>1486</v>
      </c>
      <c r="N1227" s="427" t="s">
        <v>282</v>
      </c>
    </row>
    <row r="1228" spans="2:14" ht="12.75">
      <c r="B1228" s="14" t="e">
        <f>IF(PPNE2.1!$G1228="","",CONCATENATE(PPNE2.1!$C1228,".",PPNE2.1!$D1228,".",PPNE2.1!$E1228,".",PPNE2.1!$F1228))</f>
        <v>#REF!</v>
      </c>
      <c r="C1228" s="14" t="e">
        <f>IF(PPNE2.1!$G1228="","",'[3]Formulario PPGR1'!#REF!)</f>
        <v>#REF!</v>
      </c>
      <c r="D1228" s="14" t="e">
        <f>IF(PPNE2.1!$G1228="","",'[3]Formulario PPGR1'!#REF!)</f>
        <v>#REF!</v>
      </c>
      <c r="E1228" s="14" t="e">
        <f>IF(PPNE2.1!$G1228="","",'[3]Formulario PPGR1'!#REF!)</f>
        <v>#REF!</v>
      </c>
      <c r="F1228" s="14" t="e">
        <f>IF(PPNE2.1!$G1228="","",'[3]Formulario PPGR1'!#REF!)</f>
        <v>#REF!</v>
      </c>
      <c r="G1228" s="264" t="s">
        <v>1277</v>
      </c>
      <c r="H1228" s="265" t="s">
        <v>1474</v>
      </c>
      <c r="I1228" s="426" t="s">
        <v>917</v>
      </c>
      <c r="J1228" s="437">
        <v>1</v>
      </c>
      <c r="K1228" s="432">
        <v>60000</v>
      </c>
      <c r="L1228" s="432">
        <v>60000</v>
      </c>
      <c r="M1228" s="266" t="s">
        <v>444</v>
      </c>
      <c r="N1228" s="426" t="s">
        <v>33</v>
      </c>
    </row>
    <row r="1229" spans="2:14" ht="12.75">
      <c r="B1229" s="415" t="str">
        <f>IF(PPNE2.1!$G1229="","",CONCATENATE(PPNE2.1!$C1229,".",PPNE2.1!$D1229,".",PPNE2.1!$E1229,".",PPNE2.1!$F1229))</f>
        <v/>
      </c>
      <c r="C1229" s="415" t="str">
        <f>IF(PPNE2.1!$G1229="","",'[3]Formulario PPGR1'!#REF!)</f>
        <v/>
      </c>
      <c r="D1229" s="415"/>
      <c r="E1229" s="415"/>
      <c r="F1229" s="415" t="str">
        <f>IF(PPNE2.1!$G1229="","",'[3]Formulario PPGR1'!#REF!)</f>
        <v/>
      </c>
      <c r="G1229" s="416"/>
      <c r="H1229" s="417" t="s">
        <v>1475</v>
      </c>
      <c r="I1229" s="441" t="s">
        <v>917</v>
      </c>
      <c r="J1229" s="438">
        <v>1</v>
      </c>
      <c r="K1229" s="433">
        <v>16000</v>
      </c>
      <c r="L1229" s="433">
        <v>16000</v>
      </c>
      <c r="M1229" s="418" t="s">
        <v>444</v>
      </c>
      <c r="N1229" s="427" t="s">
        <v>33</v>
      </c>
    </row>
    <row r="1230" spans="2:14" ht="12.75">
      <c r="B1230" s="415" t="str">
        <f>IF(PPNE2.1!$G1230="","",CONCATENATE(PPNE2.1!$C1230,".",PPNE2.1!$D1230,".",PPNE2.1!$E1230,".",PPNE2.1!$F1230))</f>
        <v/>
      </c>
      <c r="C1230" s="415" t="str">
        <f>IF(PPNE2.1!$G1230="","",'[3]Formulario PPGR1'!#REF!)</f>
        <v/>
      </c>
      <c r="D1230" s="415"/>
      <c r="E1230" s="415"/>
      <c r="F1230" s="415" t="str">
        <f>IF(PPNE2.1!$G1230="","",'[3]Formulario PPGR1'!#REF!)</f>
        <v/>
      </c>
      <c r="G1230" s="416"/>
      <c r="H1230" s="417" t="s">
        <v>1476</v>
      </c>
      <c r="I1230" s="441" t="s">
        <v>1484</v>
      </c>
      <c r="J1230" s="438">
        <v>1</v>
      </c>
      <c r="K1230" s="433">
        <v>200</v>
      </c>
      <c r="L1230" s="433">
        <v>200</v>
      </c>
      <c r="M1230" s="418" t="s">
        <v>1486</v>
      </c>
      <c r="N1230" s="427" t="s">
        <v>282</v>
      </c>
    </row>
    <row r="1231" spans="2:14" ht="12.75">
      <c r="B1231" s="415" t="str">
        <f>IF(PPNE2.1!$G1231="","",CONCATENATE(PPNE2.1!$C1231,".",PPNE2.1!$D1231,".",PPNE2.1!$E1231,".",PPNE2.1!$F1231))</f>
        <v/>
      </c>
      <c r="C1231" s="415" t="str">
        <f>IF(PPNE2.1!$G1231="","",'[3]Formulario PPGR1'!#REF!)</f>
        <v/>
      </c>
      <c r="D1231" s="415"/>
      <c r="E1231" s="415"/>
      <c r="F1231" s="415" t="str">
        <f>IF(PPNE2.1!$G1231="","",'[3]Formulario PPGR1'!#REF!)</f>
        <v/>
      </c>
      <c r="G1231" s="416"/>
      <c r="H1231" s="417" t="s">
        <v>1477</v>
      </c>
      <c r="I1231" s="441" t="s">
        <v>917</v>
      </c>
      <c r="J1231" s="438">
        <v>1</v>
      </c>
      <c r="K1231" s="433">
        <v>180</v>
      </c>
      <c r="L1231" s="433">
        <v>180</v>
      </c>
      <c r="M1231" s="418" t="s">
        <v>1486</v>
      </c>
      <c r="N1231" s="427" t="s">
        <v>33</v>
      </c>
    </row>
    <row r="1232" spans="2:14" ht="12.75">
      <c r="B1232" s="415" t="str">
        <f>IF(PPNE2.1!$G1232="","",CONCATENATE(PPNE2.1!$C1232,".",PPNE2.1!$D1232,".",PPNE2.1!$E1232,".",PPNE2.1!$F1232))</f>
        <v/>
      </c>
      <c r="C1232" s="415" t="str">
        <f>IF(PPNE2.1!$G1232="","",'[3]Formulario PPGR1'!#REF!)</f>
        <v/>
      </c>
      <c r="D1232" s="415"/>
      <c r="E1232" s="415"/>
      <c r="F1232" s="415" t="str">
        <f>IF(PPNE2.1!$G1232="","",'[3]Formulario PPGR1'!#REF!)</f>
        <v/>
      </c>
      <c r="G1232" s="416"/>
      <c r="H1232" s="417" t="s">
        <v>1478</v>
      </c>
      <c r="I1232" s="441" t="s">
        <v>1485</v>
      </c>
      <c r="J1232" s="438">
        <v>1</v>
      </c>
      <c r="K1232" s="433">
        <v>12.05</v>
      </c>
      <c r="L1232" s="433">
        <v>12.05</v>
      </c>
      <c r="M1232" s="418" t="s">
        <v>1486</v>
      </c>
      <c r="N1232" s="427" t="s">
        <v>33</v>
      </c>
    </row>
    <row r="1233" spans="2:14" ht="12.75">
      <c r="B1233" s="415" t="str">
        <f>IF(PPNE2.1!$G1233="","",CONCATENATE(PPNE2.1!$C1233,".",PPNE2.1!$D1233,".",PPNE2.1!$E1233,".",PPNE2.1!$F1233))</f>
        <v/>
      </c>
      <c r="C1233" s="415" t="str">
        <f>IF(PPNE2.1!$G1233="","",'[3]Formulario PPGR1'!#REF!)</f>
        <v/>
      </c>
      <c r="D1233" s="415"/>
      <c r="E1233" s="415"/>
      <c r="F1233" s="415" t="str">
        <f>IF(PPNE2.1!$G1233="","",'[3]Formulario PPGR1'!#REF!)</f>
        <v/>
      </c>
      <c r="G1233" s="416"/>
      <c r="H1233" s="417" t="s">
        <v>1479</v>
      </c>
      <c r="I1233" s="441" t="s">
        <v>917</v>
      </c>
      <c r="J1233" s="438">
        <v>1</v>
      </c>
      <c r="K1233" s="433">
        <v>0</v>
      </c>
      <c r="L1233" s="433">
        <v>0</v>
      </c>
      <c r="M1233" s="418"/>
      <c r="N1233" s="427"/>
    </row>
    <row r="1234" spans="2:14" ht="12.75">
      <c r="B1234" s="415" t="str">
        <f>IF(PPNE2.1!$G1234="","",CONCATENATE(PPNE2.1!$C1234,".",PPNE2.1!$D1234,".",PPNE2.1!$E1234,".",PPNE2.1!$F1234))</f>
        <v/>
      </c>
      <c r="C1234" s="415" t="str">
        <f>IF(PPNE2.1!$G1234="","",'[3]Formulario PPGR1'!#REF!)</f>
        <v/>
      </c>
      <c r="D1234" s="415"/>
      <c r="E1234" s="415"/>
      <c r="F1234" s="415" t="str">
        <f>IF(PPNE2.1!$G1234="","",'[3]Formulario PPGR1'!#REF!)</f>
        <v/>
      </c>
      <c r="G1234" s="416"/>
      <c r="H1234" s="417" t="s">
        <v>1480</v>
      </c>
      <c r="I1234" s="441" t="s">
        <v>917</v>
      </c>
      <c r="J1234" s="438">
        <v>1</v>
      </c>
      <c r="K1234" s="433">
        <v>4500</v>
      </c>
      <c r="L1234" s="433">
        <v>4500</v>
      </c>
      <c r="M1234" s="418" t="s">
        <v>1487</v>
      </c>
      <c r="N1234" s="427" t="s">
        <v>282</v>
      </c>
    </row>
    <row r="1235" spans="2:14" ht="12.75">
      <c r="B1235" s="415" t="str">
        <f>IF(PPNE2.1!$G1235="","",CONCATENATE(PPNE2.1!$C1235,".",PPNE2.1!$D1235,".",PPNE2.1!$E1235,".",PPNE2.1!$F1235))</f>
        <v/>
      </c>
      <c r="C1235" s="415" t="str">
        <f>IF(PPNE2.1!$G1235="","",'[3]Formulario PPGR1'!#REF!)</f>
        <v/>
      </c>
      <c r="D1235" s="415"/>
      <c r="E1235" s="415"/>
      <c r="F1235" s="415" t="str">
        <f>IF(PPNE2.1!$G1235="","",'[3]Formulario PPGR1'!#REF!)</f>
        <v/>
      </c>
      <c r="G1235" s="416"/>
      <c r="H1235" s="417" t="s">
        <v>1481</v>
      </c>
      <c r="I1235" s="441" t="s">
        <v>917</v>
      </c>
      <c r="J1235" s="438">
        <v>1</v>
      </c>
      <c r="K1235" s="433">
        <v>290</v>
      </c>
      <c r="L1235" s="433">
        <v>290</v>
      </c>
      <c r="M1235" s="418" t="s">
        <v>1486</v>
      </c>
      <c r="N1235" s="427" t="s">
        <v>282</v>
      </c>
    </row>
    <row r="1236" spans="2:14" ht="12.75">
      <c r="B1236" s="415" t="str">
        <f>IF(PPNE2.1!$G1236="","",CONCATENATE(PPNE2.1!$C1236,".",PPNE2.1!$D1236,".",PPNE2.1!$E1236,".",PPNE2.1!$F1236))</f>
        <v/>
      </c>
      <c r="C1236" s="415" t="str">
        <f>IF(PPNE2.1!$G1236="","",'[3]Formulario PPGR1'!#REF!)</f>
        <v/>
      </c>
      <c r="D1236" s="415"/>
      <c r="E1236" s="415"/>
      <c r="F1236" s="415" t="str">
        <f>IF(PPNE2.1!$G1236="","",'[3]Formulario PPGR1'!#REF!)</f>
        <v/>
      </c>
      <c r="G1236" s="416"/>
      <c r="H1236" s="417" t="s">
        <v>1482</v>
      </c>
      <c r="I1236" s="441" t="s">
        <v>917</v>
      </c>
      <c r="J1236" s="438">
        <v>1</v>
      </c>
      <c r="K1236" s="433">
        <v>1400</v>
      </c>
      <c r="L1236" s="433">
        <v>1400</v>
      </c>
      <c r="M1236" s="418" t="s">
        <v>1486</v>
      </c>
      <c r="N1236" s="427" t="s">
        <v>282</v>
      </c>
    </row>
    <row r="1237" spans="2:14" ht="12.75">
      <c r="B1237" s="415" t="str">
        <f>IF(PPNE2.1!$G1237="","",CONCATENATE(PPNE2.1!$C1237,".",PPNE2.1!$D1237,".",PPNE2.1!$E1237,".",PPNE2.1!$F1237))</f>
        <v/>
      </c>
      <c r="C1237" s="415" t="str">
        <f>IF(PPNE2.1!$G1237="","",'[3]Formulario PPGR1'!#REF!)</f>
        <v/>
      </c>
      <c r="D1237" s="415"/>
      <c r="E1237" s="415"/>
      <c r="F1237" s="415" t="str">
        <f>IF(PPNE2.1!$G1237="","",'[3]Formulario PPGR1'!#REF!)</f>
        <v/>
      </c>
      <c r="G1237" s="416"/>
      <c r="H1237" s="417" t="s">
        <v>1483</v>
      </c>
      <c r="I1237" s="441" t="s">
        <v>917</v>
      </c>
      <c r="J1237" s="438">
        <v>5</v>
      </c>
      <c r="K1237" s="433">
        <v>130</v>
      </c>
      <c r="L1237" s="433">
        <v>650</v>
      </c>
      <c r="M1237" s="418" t="s">
        <v>1486</v>
      </c>
      <c r="N1237" s="427" t="s">
        <v>282</v>
      </c>
    </row>
    <row r="1238" spans="2:14" ht="12.75">
      <c r="B1238" s="14" t="e">
        <f>IF(PPNE2.1!$G1238="","",CONCATENATE(PPNE2.1!$C1238,".",PPNE2.1!$D1238,".",PPNE2.1!$E1238,".",PPNE2.1!$F1238))</f>
        <v>#REF!</v>
      </c>
      <c r="C1238" s="14" t="e">
        <f>IF(PPNE2.1!$G1238="","",'[3]Formulario PPGR1'!#REF!)</f>
        <v>#REF!</v>
      </c>
      <c r="D1238" s="14" t="e">
        <f>IF(PPNE2.1!$G1238="","",'[3]Formulario PPGR1'!#REF!)</f>
        <v>#REF!</v>
      </c>
      <c r="E1238" s="14" t="e">
        <f>IF(PPNE2.1!$G1238="","",'[3]Formulario PPGR1'!#REF!)</f>
        <v>#REF!</v>
      </c>
      <c r="F1238" s="14" t="e">
        <f>IF(PPNE2.1!$G1238="","",'[3]Formulario PPGR1'!#REF!)</f>
        <v>#REF!</v>
      </c>
      <c r="G1238" s="264" t="s">
        <v>1278</v>
      </c>
      <c r="H1238" s="265" t="s">
        <v>1474</v>
      </c>
      <c r="I1238" s="426" t="s">
        <v>917</v>
      </c>
      <c r="J1238" s="437">
        <v>1</v>
      </c>
      <c r="K1238" s="432">
        <v>60000</v>
      </c>
      <c r="L1238" s="432">
        <v>60000</v>
      </c>
      <c r="M1238" s="266" t="s">
        <v>444</v>
      </c>
      <c r="N1238" s="426" t="s">
        <v>33</v>
      </c>
    </row>
    <row r="1239" spans="2:14" ht="12.75">
      <c r="B1239" s="415" t="str">
        <f>IF(PPNE2.1!$G1239="","",CONCATENATE(PPNE2.1!$C1239,".",PPNE2.1!$D1239,".",PPNE2.1!$E1239,".",PPNE2.1!$F1239))</f>
        <v/>
      </c>
      <c r="C1239" s="415" t="str">
        <f>IF(PPNE2.1!$G1239="","",'[3]Formulario PPGR1'!#REF!)</f>
        <v/>
      </c>
      <c r="D1239" s="415"/>
      <c r="E1239" s="415"/>
      <c r="F1239" s="415" t="str">
        <f>IF(PPNE2.1!$G1239="","",'[3]Formulario PPGR1'!#REF!)</f>
        <v/>
      </c>
      <c r="G1239" s="416"/>
      <c r="H1239" s="417" t="s">
        <v>1475</v>
      </c>
      <c r="I1239" s="441" t="s">
        <v>917</v>
      </c>
      <c r="J1239" s="438">
        <v>1</v>
      </c>
      <c r="K1239" s="433">
        <v>16000</v>
      </c>
      <c r="L1239" s="433">
        <v>16000</v>
      </c>
      <c r="M1239" s="418" t="s">
        <v>444</v>
      </c>
      <c r="N1239" s="427" t="s">
        <v>33</v>
      </c>
    </row>
    <row r="1240" spans="2:14" ht="12.75">
      <c r="B1240" s="415" t="str">
        <f>IF(PPNE2.1!$G1240="","",CONCATENATE(PPNE2.1!$C1240,".",PPNE2.1!$D1240,".",PPNE2.1!$E1240,".",PPNE2.1!$F1240))</f>
        <v/>
      </c>
      <c r="C1240" s="415" t="str">
        <f>IF(PPNE2.1!$G1240="","",'[3]Formulario PPGR1'!#REF!)</f>
        <v/>
      </c>
      <c r="D1240" s="415"/>
      <c r="E1240" s="415"/>
      <c r="F1240" s="415" t="str">
        <f>IF(PPNE2.1!$G1240="","",'[3]Formulario PPGR1'!#REF!)</f>
        <v/>
      </c>
      <c r="G1240" s="416"/>
      <c r="H1240" s="417" t="s">
        <v>1476</v>
      </c>
      <c r="I1240" s="441" t="s">
        <v>1484</v>
      </c>
      <c r="J1240" s="438">
        <v>1</v>
      </c>
      <c r="K1240" s="433">
        <v>200</v>
      </c>
      <c r="L1240" s="433">
        <v>200</v>
      </c>
      <c r="M1240" s="418" t="s">
        <v>1486</v>
      </c>
      <c r="N1240" s="427" t="s">
        <v>282</v>
      </c>
    </row>
    <row r="1241" spans="2:14" ht="12.75">
      <c r="B1241" s="415" t="str">
        <f>IF(PPNE2.1!$G1241="","",CONCATENATE(PPNE2.1!$C1241,".",PPNE2.1!$D1241,".",PPNE2.1!$E1241,".",PPNE2.1!$F1241))</f>
        <v/>
      </c>
      <c r="C1241" s="415" t="str">
        <f>IF(PPNE2.1!$G1241="","",'[3]Formulario PPGR1'!#REF!)</f>
        <v/>
      </c>
      <c r="D1241" s="415"/>
      <c r="E1241" s="415"/>
      <c r="F1241" s="415" t="str">
        <f>IF(PPNE2.1!$G1241="","",'[3]Formulario PPGR1'!#REF!)</f>
        <v/>
      </c>
      <c r="G1241" s="416"/>
      <c r="H1241" s="417" t="s">
        <v>1477</v>
      </c>
      <c r="I1241" s="441" t="s">
        <v>917</v>
      </c>
      <c r="J1241" s="438">
        <v>1</v>
      </c>
      <c r="K1241" s="433">
        <v>180</v>
      </c>
      <c r="L1241" s="433">
        <v>180</v>
      </c>
      <c r="M1241" s="418" t="s">
        <v>1486</v>
      </c>
      <c r="N1241" s="427" t="s">
        <v>33</v>
      </c>
    </row>
    <row r="1242" spans="2:14" ht="12.75">
      <c r="B1242" s="415" t="str">
        <f>IF(PPNE2.1!$G1242="","",CONCATENATE(PPNE2.1!$C1242,".",PPNE2.1!$D1242,".",PPNE2.1!$E1242,".",PPNE2.1!$F1242))</f>
        <v/>
      </c>
      <c r="C1242" s="415" t="str">
        <f>IF(PPNE2.1!$G1242="","",'[3]Formulario PPGR1'!#REF!)</f>
        <v/>
      </c>
      <c r="D1242" s="415"/>
      <c r="E1242" s="415"/>
      <c r="F1242" s="415" t="str">
        <f>IF(PPNE2.1!$G1242="","",'[3]Formulario PPGR1'!#REF!)</f>
        <v/>
      </c>
      <c r="G1242" s="416"/>
      <c r="H1242" s="417" t="s">
        <v>1478</v>
      </c>
      <c r="I1242" s="441" t="s">
        <v>1485</v>
      </c>
      <c r="J1242" s="438">
        <v>1</v>
      </c>
      <c r="K1242" s="433">
        <v>12.05</v>
      </c>
      <c r="L1242" s="433">
        <v>12.05</v>
      </c>
      <c r="M1242" s="418" t="s">
        <v>1486</v>
      </c>
      <c r="N1242" s="427" t="s">
        <v>33</v>
      </c>
    </row>
    <row r="1243" spans="2:14" ht="12.75">
      <c r="B1243" s="415" t="str">
        <f>IF(PPNE2.1!$G1243="","",CONCATENATE(PPNE2.1!$C1243,".",PPNE2.1!$D1243,".",PPNE2.1!$E1243,".",PPNE2.1!$F1243))</f>
        <v/>
      </c>
      <c r="C1243" s="415" t="str">
        <f>IF(PPNE2.1!$G1243="","",'[3]Formulario PPGR1'!#REF!)</f>
        <v/>
      </c>
      <c r="D1243" s="415"/>
      <c r="E1243" s="415"/>
      <c r="F1243" s="415" t="str">
        <f>IF(PPNE2.1!$G1243="","",'[3]Formulario PPGR1'!#REF!)</f>
        <v/>
      </c>
      <c r="G1243" s="416"/>
      <c r="H1243" s="417" t="s">
        <v>1479</v>
      </c>
      <c r="I1243" s="441" t="s">
        <v>917</v>
      </c>
      <c r="J1243" s="438">
        <v>1</v>
      </c>
      <c r="K1243" s="433">
        <v>0</v>
      </c>
      <c r="L1243" s="433">
        <v>0</v>
      </c>
      <c r="M1243" s="418"/>
      <c r="N1243" s="427"/>
    </row>
    <row r="1244" spans="2:14" ht="12.75">
      <c r="B1244" s="415" t="str">
        <f>IF(PPNE2.1!$G1244="","",CONCATENATE(PPNE2.1!$C1244,".",PPNE2.1!$D1244,".",PPNE2.1!$E1244,".",PPNE2.1!$F1244))</f>
        <v/>
      </c>
      <c r="C1244" s="415" t="str">
        <f>IF(PPNE2.1!$G1244="","",'[3]Formulario PPGR1'!#REF!)</f>
        <v/>
      </c>
      <c r="D1244" s="415"/>
      <c r="E1244" s="415"/>
      <c r="F1244" s="415" t="str">
        <f>IF(PPNE2.1!$G1244="","",'[3]Formulario PPGR1'!#REF!)</f>
        <v/>
      </c>
      <c r="G1244" s="416"/>
      <c r="H1244" s="417" t="s">
        <v>1480</v>
      </c>
      <c r="I1244" s="441" t="s">
        <v>917</v>
      </c>
      <c r="J1244" s="438">
        <v>1</v>
      </c>
      <c r="K1244" s="433">
        <v>4500</v>
      </c>
      <c r="L1244" s="433">
        <v>4500</v>
      </c>
      <c r="M1244" s="418" t="s">
        <v>1487</v>
      </c>
      <c r="N1244" s="427" t="s">
        <v>282</v>
      </c>
    </row>
    <row r="1245" spans="2:14" ht="12.75">
      <c r="B1245" s="415" t="str">
        <f>IF(PPNE2.1!$G1245="","",CONCATENATE(PPNE2.1!$C1245,".",PPNE2.1!$D1245,".",PPNE2.1!$E1245,".",PPNE2.1!$F1245))</f>
        <v/>
      </c>
      <c r="C1245" s="415" t="str">
        <f>IF(PPNE2.1!$G1245="","",'[3]Formulario PPGR1'!#REF!)</f>
        <v/>
      </c>
      <c r="D1245" s="415"/>
      <c r="E1245" s="415"/>
      <c r="F1245" s="415" t="str">
        <f>IF(PPNE2.1!$G1245="","",'[3]Formulario PPGR1'!#REF!)</f>
        <v/>
      </c>
      <c r="G1245" s="416"/>
      <c r="H1245" s="417" t="s">
        <v>1481</v>
      </c>
      <c r="I1245" s="441" t="s">
        <v>917</v>
      </c>
      <c r="J1245" s="438">
        <v>1</v>
      </c>
      <c r="K1245" s="433">
        <v>290</v>
      </c>
      <c r="L1245" s="433">
        <v>290</v>
      </c>
      <c r="M1245" s="418" t="s">
        <v>1486</v>
      </c>
      <c r="N1245" s="427" t="s">
        <v>282</v>
      </c>
    </row>
    <row r="1246" spans="2:14" ht="12.75">
      <c r="B1246" s="415" t="str">
        <f>IF(PPNE2.1!$G1246="","",CONCATENATE(PPNE2.1!$C1246,".",PPNE2.1!$D1246,".",PPNE2.1!$E1246,".",PPNE2.1!$F1246))</f>
        <v/>
      </c>
      <c r="C1246" s="415" t="str">
        <f>IF(PPNE2.1!$G1246="","",'[3]Formulario PPGR1'!#REF!)</f>
        <v/>
      </c>
      <c r="D1246" s="415"/>
      <c r="E1246" s="415"/>
      <c r="F1246" s="415" t="str">
        <f>IF(PPNE2.1!$G1246="","",'[3]Formulario PPGR1'!#REF!)</f>
        <v/>
      </c>
      <c r="G1246" s="416"/>
      <c r="H1246" s="417" t="s">
        <v>1482</v>
      </c>
      <c r="I1246" s="441" t="s">
        <v>917</v>
      </c>
      <c r="J1246" s="438">
        <v>1</v>
      </c>
      <c r="K1246" s="433">
        <v>1400</v>
      </c>
      <c r="L1246" s="433">
        <v>1400</v>
      </c>
      <c r="M1246" s="418" t="s">
        <v>1486</v>
      </c>
      <c r="N1246" s="427" t="s">
        <v>282</v>
      </c>
    </row>
    <row r="1247" spans="2:14" ht="12.75">
      <c r="B1247" s="415" t="str">
        <f>IF(PPNE2.1!$G1247="","",CONCATENATE(PPNE2.1!$C1247,".",PPNE2.1!$D1247,".",PPNE2.1!$E1247,".",PPNE2.1!$F1247))</f>
        <v/>
      </c>
      <c r="C1247" s="415" t="str">
        <f>IF(PPNE2.1!$G1247="","",'[3]Formulario PPGR1'!#REF!)</f>
        <v/>
      </c>
      <c r="D1247" s="415"/>
      <c r="E1247" s="415"/>
      <c r="F1247" s="415" t="str">
        <f>IF(PPNE2.1!$G1247="","",'[3]Formulario PPGR1'!#REF!)</f>
        <v/>
      </c>
      <c r="G1247" s="416"/>
      <c r="H1247" s="417" t="s">
        <v>1483</v>
      </c>
      <c r="I1247" s="441" t="s">
        <v>917</v>
      </c>
      <c r="J1247" s="438">
        <v>5</v>
      </c>
      <c r="K1247" s="433">
        <v>130</v>
      </c>
      <c r="L1247" s="433">
        <v>650</v>
      </c>
      <c r="M1247" s="418" t="s">
        <v>1486</v>
      </c>
      <c r="N1247" s="427" t="s">
        <v>282</v>
      </c>
    </row>
    <row r="1248" spans="2:14" ht="12.75">
      <c r="B1248" s="14" t="e">
        <f>IF(PPNE2.1!$G1248="","",CONCATENATE(PPNE2.1!$C1248,".",PPNE2.1!$D1248,".",PPNE2.1!$E1248,".",PPNE2.1!$F1248))</f>
        <v>#REF!</v>
      </c>
      <c r="C1248" s="14" t="e">
        <f>IF(PPNE2.1!$G1248="","",'[3]Formulario PPGR1'!#REF!)</f>
        <v>#REF!</v>
      </c>
      <c r="D1248" s="14" t="e">
        <f>IF(PPNE2.1!$G1248="","",'[3]Formulario PPGR1'!#REF!)</f>
        <v>#REF!</v>
      </c>
      <c r="E1248" s="14" t="e">
        <f>IF(PPNE2.1!$G1248="","",'[3]Formulario PPGR1'!#REF!)</f>
        <v>#REF!</v>
      </c>
      <c r="F1248" s="14" t="e">
        <f>IF(PPNE2.1!$G1248="","",'[3]Formulario PPGR1'!#REF!)</f>
        <v>#REF!</v>
      </c>
      <c r="G1248" s="264" t="s">
        <v>1280</v>
      </c>
      <c r="H1248" s="265" t="s">
        <v>1474</v>
      </c>
      <c r="I1248" s="426" t="s">
        <v>917</v>
      </c>
      <c r="J1248" s="437">
        <v>1</v>
      </c>
      <c r="K1248" s="432">
        <v>60000</v>
      </c>
      <c r="L1248" s="432">
        <v>60000</v>
      </c>
      <c r="M1248" s="266" t="s">
        <v>444</v>
      </c>
      <c r="N1248" s="426" t="s">
        <v>33</v>
      </c>
    </row>
    <row r="1249" spans="2:14" ht="12.75">
      <c r="B1249" s="415" t="str">
        <f>IF(PPNE2.1!$G1249="","",CONCATENATE(PPNE2.1!$C1249,".",PPNE2.1!$D1249,".",PPNE2.1!$E1249,".",PPNE2.1!$F1249))</f>
        <v/>
      </c>
      <c r="C1249" s="415" t="str">
        <f>IF(PPNE2.1!$G1249="","",'[3]Formulario PPGR1'!#REF!)</f>
        <v/>
      </c>
      <c r="D1249" s="415"/>
      <c r="E1249" s="415"/>
      <c r="F1249" s="415" t="str">
        <f>IF(PPNE2.1!$G1249="","",'[3]Formulario PPGR1'!#REF!)</f>
        <v/>
      </c>
      <c r="G1249" s="416"/>
      <c r="H1249" s="417" t="s">
        <v>1475</v>
      </c>
      <c r="I1249" s="441" t="s">
        <v>917</v>
      </c>
      <c r="J1249" s="438">
        <v>1</v>
      </c>
      <c r="K1249" s="433">
        <v>16000</v>
      </c>
      <c r="L1249" s="433">
        <v>16000</v>
      </c>
      <c r="M1249" s="418" t="s">
        <v>444</v>
      </c>
      <c r="N1249" s="427" t="s">
        <v>33</v>
      </c>
    </row>
    <row r="1250" spans="2:14" ht="12.75">
      <c r="B1250" s="415" t="str">
        <f>IF(PPNE2.1!$G1250="","",CONCATENATE(PPNE2.1!$C1250,".",PPNE2.1!$D1250,".",PPNE2.1!$E1250,".",PPNE2.1!$F1250))</f>
        <v/>
      </c>
      <c r="C1250" s="415" t="str">
        <f>IF(PPNE2.1!$G1250="","",'[3]Formulario PPGR1'!#REF!)</f>
        <v/>
      </c>
      <c r="D1250" s="415"/>
      <c r="E1250" s="415"/>
      <c r="F1250" s="415" t="str">
        <f>IF(PPNE2.1!$G1250="","",'[3]Formulario PPGR1'!#REF!)</f>
        <v/>
      </c>
      <c r="G1250" s="416"/>
      <c r="H1250" s="417" t="s">
        <v>1476</v>
      </c>
      <c r="I1250" s="441" t="s">
        <v>1484</v>
      </c>
      <c r="J1250" s="438">
        <v>1</v>
      </c>
      <c r="K1250" s="433">
        <v>200</v>
      </c>
      <c r="L1250" s="433">
        <v>200</v>
      </c>
      <c r="M1250" s="418" t="s">
        <v>1486</v>
      </c>
      <c r="N1250" s="427" t="s">
        <v>282</v>
      </c>
    </row>
    <row r="1251" spans="2:14" ht="12.75">
      <c r="B1251" s="415" t="str">
        <f>IF(PPNE2.1!$G1251="","",CONCATENATE(PPNE2.1!$C1251,".",PPNE2.1!$D1251,".",PPNE2.1!$E1251,".",PPNE2.1!$F1251))</f>
        <v/>
      </c>
      <c r="C1251" s="415" t="str">
        <f>IF(PPNE2.1!$G1251="","",'[3]Formulario PPGR1'!#REF!)</f>
        <v/>
      </c>
      <c r="D1251" s="415"/>
      <c r="E1251" s="415"/>
      <c r="F1251" s="415" t="str">
        <f>IF(PPNE2.1!$G1251="","",'[3]Formulario PPGR1'!#REF!)</f>
        <v/>
      </c>
      <c r="G1251" s="416"/>
      <c r="H1251" s="417" t="s">
        <v>1477</v>
      </c>
      <c r="I1251" s="441" t="s">
        <v>917</v>
      </c>
      <c r="J1251" s="438">
        <v>1</v>
      </c>
      <c r="K1251" s="433">
        <v>180</v>
      </c>
      <c r="L1251" s="433">
        <v>180</v>
      </c>
      <c r="M1251" s="418" t="s">
        <v>1486</v>
      </c>
      <c r="N1251" s="427" t="s">
        <v>33</v>
      </c>
    </row>
    <row r="1252" spans="2:14" ht="12.75">
      <c r="B1252" s="415" t="str">
        <f>IF(PPNE2.1!$G1252="","",CONCATENATE(PPNE2.1!$C1252,".",PPNE2.1!$D1252,".",PPNE2.1!$E1252,".",PPNE2.1!$F1252))</f>
        <v/>
      </c>
      <c r="C1252" s="415" t="str">
        <f>IF(PPNE2.1!$G1252="","",'[3]Formulario PPGR1'!#REF!)</f>
        <v/>
      </c>
      <c r="D1252" s="415"/>
      <c r="E1252" s="415"/>
      <c r="F1252" s="415" t="str">
        <f>IF(PPNE2.1!$G1252="","",'[3]Formulario PPGR1'!#REF!)</f>
        <v/>
      </c>
      <c r="G1252" s="416"/>
      <c r="H1252" s="417" t="s">
        <v>1478</v>
      </c>
      <c r="I1252" s="441" t="s">
        <v>1485</v>
      </c>
      <c r="J1252" s="438">
        <v>1</v>
      </c>
      <c r="K1252" s="433">
        <v>12.05</v>
      </c>
      <c r="L1252" s="433">
        <v>12.05</v>
      </c>
      <c r="M1252" s="418" t="s">
        <v>1486</v>
      </c>
      <c r="N1252" s="427" t="s">
        <v>33</v>
      </c>
    </row>
    <row r="1253" spans="2:14" ht="12.75">
      <c r="B1253" s="415" t="str">
        <f>IF(PPNE2.1!$G1253="","",CONCATENATE(PPNE2.1!$C1253,".",PPNE2.1!$D1253,".",PPNE2.1!$E1253,".",PPNE2.1!$F1253))</f>
        <v/>
      </c>
      <c r="C1253" s="415" t="str">
        <f>IF(PPNE2.1!$G1253="","",'[3]Formulario PPGR1'!#REF!)</f>
        <v/>
      </c>
      <c r="D1253" s="415"/>
      <c r="E1253" s="415"/>
      <c r="F1253" s="415" t="str">
        <f>IF(PPNE2.1!$G1253="","",'[3]Formulario PPGR1'!#REF!)</f>
        <v/>
      </c>
      <c r="G1253" s="416"/>
      <c r="H1253" s="417" t="s">
        <v>1479</v>
      </c>
      <c r="I1253" s="441" t="s">
        <v>917</v>
      </c>
      <c r="J1253" s="438">
        <v>1</v>
      </c>
      <c r="K1253" s="433">
        <v>0</v>
      </c>
      <c r="L1253" s="433">
        <v>0</v>
      </c>
      <c r="M1253" s="418"/>
      <c r="N1253" s="427"/>
    </row>
    <row r="1254" spans="2:14" ht="12.75">
      <c r="B1254" s="415" t="str">
        <f>IF(PPNE2.1!$G1254="","",CONCATENATE(PPNE2.1!$C1254,".",PPNE2.1!$D1254,".",PPNE2.1!$E1254,".",PPNE2.1!$F1254))</f>
        <v/>
      </c>
      <c r="C1254" s="415" t="str">
        <f>IF(PPNE2.1!$G1254="","",'[3]Formulario PPGR1'!#REF!)</f>
        <v/>
      </c>
      <c r="D1254" s="415"/>
      <c r="E1254" s="415"/>
      <c r="F1254" s="415" t="str">
        <f>IF(PPNE2.1!$G1254="","",'[3]Formulario PPGR1'!#REF!)</f>
        <v/>
      </c>
      <c r="G1254" s="416"/>
      <c r="H1254" s="417" t="s">
        <v>1480</v>
      </c>
      <c r="I1254" s="441" t="s">
        <v>917</v>
      </c>
      <c r="J1254" s="438">
        <v>1</v>
      </c>
      <c r="K1254" s="433">
        <v>4500</v>
      </c>
      <c r="L1254" s="433">
        <v>4500</v>
      </c>
      <c r="M1254" s="418" t="s">
        <v>1487</v>
      </c>
      <c r="N1254" s="427" t="s">
        <v>282</v>
      </c>
    </row>
    <row r="1255" spans="2:14" ht="12.75">
      <c r="B1255" s="415" t="str">
        <f>IF(PPNE2.1!$G1255="","",CONCATENATE(PPNE2.1!$C1255,".",PPNE2.1!$D1255,".",PPNE2.1!$E1255,".",PPNE2.1!$F1255))</f>
        <v/>
      </c>
      <c r="C1255" s="415" t="str">
        <f>IF(PPNE2.1!$G1255="","",'[3]Formulario PPGR1'!#REF!)</f>
        <v/>
      </c>
      <c r="D1255" s="415"/>
      <c r="E1255" s="415"/>
      <c r="F1255" s="415" t="str">
        <f>IF(PPNE2.1!$G1255="","",'[3]Formulario PPGR1'!#REF!)</f>
        <v/>
      </c>
      <c r="G1255" s="416"/>
      <c r="H1255" s="417" t="s">
        <v>1481</v>
      </c>
      <c r="I1255" s="441" t="s">
        <v>917</v>
      </c>
      <c r="J1255" s="438">
        <v>1</v>
      </c>
      <c r="K1255" s="433">
        <v>290</v>
      </c>
      <c r="L1255" s="433">
        <v>290</v>
      </c>
      <c r="M1255" s="418" t="s">
        <v>1486</v>
      </c>
      <c r="N1255" s="427" t="s">
        <v>282</v>
      </c>
    </row>
    <row r="1256" spans="2:14" ht="12.75">
      <c r="B1256" s="415" t="str">
        <f>IF(PPNE2.1!$G1256="","",CONCATENATE(PPNE2.1!$C1256,".",PPNE2.1!$D1256,".",PPNE2.1!$E1256,".",PPNE2.1!$F1256))</f>
        <v/>
      </c>
      <c r="C1256" s="415" t="str">
        <f>IF(PPNE2.1!$G1256="","",'[3]Formulario PPGR1'!#REF!)</f>
        <v/>
      </c>
      <c r="D1256" s="415"/>
      <c r="E1256" s="415"/>
      <c r="F1256" s="415" t="str">
        <f>IF(PPNE2.1!$G1256="","",'[3]Formulario PPGR1'!#REF!)</f>
        <v/>
      </c>
      <c r="G1256" s="416"/>
      <c r="H1256" s="417" t="s">
        <v>1482</v>
      </c>
      <c r="I1256" s="441" t="s">
        <v>917</v>
      </c>
      <c r="J1256" s="438">
        <v>1</v>
      </c>
      <c r="K1256" s="433">
        <v>1400</v>
      </c>
      <c r="L1256" s="433">
        <v>1400</v>
      </c>
      <c r="M1256" s="418" t="s">
        <v>1486</v>
      </c>
      <c r="N1256" s="427" t="s">
        <v>282</v>
      </c>
    </row>
    <row r="1257" spans="2:14" ht="12.75">
      <c r="B1257" s="415" t="str">
        <f>IF(PPNE2.1!$G1257="","",CONCATENATE(PPNE2.1!$C1257,".",PPNE2.1!$D1257,".",PPNE2.1!$E1257,".",PPNE2.1!$F1257))</f>
        <v/>
      </c>
      <c r="C1257" s="415" t="str">
        <f>IF(PPNE2.1!$G1257="","",'[3]Formulario PPGR1'!#REF!)</f>
        <v/>
      </c>
      <c r="D1257" s="415"/>
      <c r="E1257" s="415"/>
      <c r="F1257" s="415" t="str">
        <f>IF(PPNE2.1!$G1257="","",'[3]Formulario PPGR1'!#REF!)</f>
        <v/>
      </c>
      <c r="G1257" s="416"/>
      <c r="H1257" s="417" t="s">
        <v>1483</v>
      </c>
      <c r="I1257" s="441" t="s">
        <v>917</v>
      </c>
      <c r="J1257" s="438">
        <v>5</v>
      </c>
      <c r="K1257" s="433">
        <v>130</v>
      </c>
      <c r="L1257" s="433">
        <v>650</v>
      </c>
      <c r="M1257" s="418" t="s">
        <v>1486</v>
      </c>
      <c r="N1257" s="427" t="s">
        <v>282</v>
      </c>
    </row>
    <row r="1258" spans="2:14" ht="12.75">
      <c r="B1258" s="14" t="e">
        <f>IF(PPNE2.1!$G1258="","",CONCATENATE(PPNE2.1!$C1258,".",PPNE2.1!$D1258,".",PPNE2.1!$E1258,".",PPNE2.1!$F1258))</f>
        <v>#REF!</v>
      </c>
      <c r="C1258" s="14" t="e">
        <f>IF(PPNE2.1!$G1258="","",'[3]Formulario PPGR1'!#REF!)</f>
        <v>#REF!</v>
      </c>
      <c r="D1258" s="14" t="e">
        <f>IF(PPNE2.1!$G1258="","",'[3]Formulario PPGR1'!#REF!)</f>
        <v>#REF!</v>
      </c>
      <c r="E1258" s="14" t="e">
        <f>IF(PPNE2.1!$G1258="","",'[3]Formulario PPGR1'!#REF!)</f>
        <v>#REF!</v>
      </c>
      <c r="F1258" s="14" t="e">
        <f>IF(PPNE2.1!$G1258="","",'[3]Formulario PPGR1'!#REF!)</f>
        <v>#REF!</v>
      </c>
      <c r="G1258" s="264" t="s">
        <v>1281</v>
      </c>
      <c r="H1258" s="265" t="s">
        <v>1474</v>
      </c>
      <c r="I1258" s="426" t="s">
        <v>917</v>
      </c>
      <c r="J1258" s="437">
        <v>1</v>
      </c>
      <c r="K1258" s="432">
        <v>60000</v>
      </c>
      <c r="L1258" s="432">
        <v>60000</v>
      </c>
      <c r="M1258" s="266" t="s">
        <v>444</v>
      </c>
      <c r="N1258" s="426" t="s">
        <v>33</v>
      </c>
    </row>
    <row r="1259" spans="2:14" ht="12.75">
      <c r="B1259" s="415" t="str">
        <f>IF(PPNE2.1!$G1259="","",CONCATENATE(PPNE2.1!$C1259,".",PPNE2.1!$D1259,".",PPNE2.1!$E1259,".",PPNE2.1!$F1259))</f>
        <v/>
      </c>
      <c r="C1259" s="415" t="str">
        <f>IF(PPNE2.1!$G1259="","",'[3]Formulario PPGR1'!#REF!)</f>
        <v/>
      </c>
      <c r="D1259" s="415"/>
      <c r="E1259" s="415"/>
      <c r="F1259" s="415" t="str">
        <f>IF(PPNE2.1!$G1259="","",'[3]Formulario PPGR1'!#REF!)</f>
        <v/>
      </c>
      <c r="G1259" s="416"/>
      <c r="H1259" s="417" t="s">
        <v>1475</v>
      </c>
      <c r="I1259" s="441" t="s">
        <v>917</v>
      </c>
      <c r="J1259" s="438">
        <v>1</v>
      </c>
      <c r="K1259" s="433">
        <v>16000</v>
      </c>
      <c r="L1259" s="433">
        <v>16000</v>
      </c>
      <c r="M1259" s="418" t="s">
        <v>444</v>
      </c>
      <c r="N1259" s="427" t="s">
        <v>33</v>
      </c>
    </row>
    <row r="1260" spans="2:14" ht="12.75">
      <c r="B1260" s="415" t="str">
        <f>IF(PPNE2.1!$G1260="","",CONCATENATE(PPNE2.1!$C1260,".",PPNE2.1!$D1260,".",PPNE2.1!$E1260,".",PPNE2.1!$F1260))</f>
        <v/>
      </c>
      <c r="C1260" s="415" t="str">
        <f>IF(PPNE2.1!$G1260="","",'[3]Formulario PPGR1'!#REF!)</f>
        <v/>
      </c>
      <c r="D1260" s="415"/>
      <c r="E1260" s="415"/>
      <c r="F1260" s="415" t="str">
        <f>IF(PPNE2.1!$G1260="","",'[3]Formulario PPGR1'!#REF!)</f>
        <v/>
      </c>
      <c r="G1260" s="416"/>
      <c r="H1260" s="417" t="s">
        <v>1476</v>
      </c>
      <c r="I1260" s="441" t="s">
        <v>1484</v>
      </c>
      <c r="J1260" s="438">
        <v>1</v>
      </c>
      <c r="K1260" s="433">
        <v>200</v>
      </c>
      <c r="L1260" s="433">
        <v>200</v>
      </c>
      <c r="M1260" s="418" t="s">
        <v>1486</v>
      </c>
      <c r="N1260" s="427" t="s">
        <v>282</v>
      </c>
    </row>
    <row r="1261" spans="2:14" ht="12.75">
      <c r="B1261" s="415" t="str">
        <f>IF(PPNE2.1!$G1261="","",CONCATENATE(PPNE2.1!$C1261,".",PPNE2.1!$D1261,".",PPNE2.1!$E1261,".",PPNE2.1!$F1261))</f>
        <v/>
      </c>
      <c r="C1261" s="415" t="str">
        <f>IF(PPNE2.1!$G1261="","",'[3]Formulario PPGR1'!#REF!)</f>
        <v/>
      </c>
      <c r="D1261" s="415"/>
      <c r="E1261" s="415"/>
      <c r="F1261" s="415" t="str">
        <f>IF(PPNE2.1!$G1261="","",'[3]Formulario PPGR1'!#REF!)</f>
        <v/>
      </c>
      <c r="G1261" s="416"/>
      <c r="H1261" s="417" t="s">
        <v>1477</v>
      </c>
      <c r="I1261" s="441" t="s">
        <v>917</v>
      </c>
      <c r="J1261" s="438">
        <v>1</v>
      </c>
      <c r="K1261" s="433">
        <v>180</v>
      </c>
      <c r="L1261" s="433">
        <v>180</v>
      </c>
      <c r="M1261" s="418" t="s">
        <v>1486</v>
      </c>
      <c r="N1261" s="427" t="s">
        <v>33</v>
      </c>
    </row>
    <row r="1262" spans="2:14" ht="12.75">
      <c r="B1262" s="415" t="str">
        <f>IF(PPNE2.1!$G1262="","",CONCATENATE(PPNE2.1!$C1262,".",PPNE2.1!$D1262,".",PPNE2.1!$E1262,".",PPNE2.1!$F1262))</f>
        <v/>
      </c>
      <c r="C1262" s="415" t="str">
        <f>IF(PPNE2.1!$G1262="","",'[3]Formulario PPGR1'!#REF!)</f>
        <v/>
      </c>
      <c r="D1262" s="415"/>
      <c r="E1262" s="415"/>
      <c r="F1262" s="415" t="str">
        <f>IF(PPNE2.1!$G1262="","",'[3]Formulario PPGR1'!#REF!)</f>
        <v/>
      </c>
      <c r="G1262" s="416"/>
      <c r="H1262" s="417" t="s">
        <v>1478</v>
      </c>
      <c r="I1262" s="441" t="s">
        <v>1485</v>
      </c>
      <c r="J1262" s="438">
        <v>1</v>
      </c>
      <c r="K1262" s="433">
        <v>12.05</v>
      </c>
      <c r="L1262" s="433">
        <v>12.05</v>
      </c>
      <c r="M1262" s="418" t="s">
        <v>1486</v>
      </c>
      <c r="N1262" s="427" t="s">
        <v>33</v>
      </c>
    </row>
    <row r="1263" spans="2:14" ht="12.75">
      <c r="B1263" s="415" t="str">
        <f>IF(PPNE2.1!$G1263="","",CONCATENATE(PPNE2.1!$C1263,".",PPNE2.1!$D1263,".",PPNE2.1!$E1263,".",PPNE2.1!$F1263))</f>
        <v/>
      </c>
      <c r="C1263" s="415" t="str">
        <f>IF(PPNE2.1!$G1263="","",'[3]Formulario PPGR1'!#REF!)</f>
        <v/>
      </c>
      <c r="D1263" s="415"/>
      <c r="E1263" s="415"/>
      <c r="F1263" s="415" t="str">
        <f>IF(PPNE2.1!$G1263="","",'[3]Formulario PPGR1'!#REF!)</f>
        <v/>
      </c>
      <c r="G1263" s="416"/>
      <c r="H1263" s="417" t="s">
        <v>1479</v>
      </c>
      <c r="I1263" s="441" t="s">
        <v>917</v>
      </c>
      <c r="J1263" s="438">
        <v>1</v>
      </c>
      <c r="K1263" s="433">
        <v>0</v>
      </c>
      <c r="L1263" s="433">
        <v>0</v>
      </c>
      <c r="M1263" s="418"/>
      <c r="N1263" s="427"/>
    </row>
    <row r="1264" spans="2:14" ht="12.75">
      <c r="B1264" s="415" t="str">
        <f>IF(PPNE2.1!$G1264="","",CONCATENATE(PPNE2.1!$C1264,".",PPNE2.1!$D1264,".",PPNE2.1!$E1264,".",PPNE2.1!$F1264))</f>
        <v/>
      </c>
      <c r="C1264" s="415" t="str">
        <f>IF(PPNE2.1!$G1264="","",'[3]Formulario PPGR1'!#REF!)</f>
        <v/>
      </c>
      <c r="D1264" s="415"/>
      <c r="E1264" s="415"/>
      <c r="F1264" s="415" t="str">
        <f>IF(PPNE2.1!$G1264="","",'[3]Formulario PPGR1'!#REF!)</f>
        <v/>
      </c>
      <c r="G1264" s="416"/>
      <c r="H1264" s="417" t="s">
        <v>1480</v>
      </c>
      <c r="I1264" s="441" t="s">
        <v>917</v>
      </c>
      <c r="J1264" s="438">
        <v>1</v>
      </c>
      <c r="K1264" s="433">
        <v>4500</v>
      </c>
      <c r="L1264" s="433">
        <v>4500</v>
      </c>
      <c r="M1264" s="418" t="s">
        <v>1487</v>
      </c>
      <c r="N1264" s="427" t="s">
        <v>282</v>
      </c>
    </row>
    <row r="1265" spans="2:14" ht="12.75">
      <c r="B1265" s="415" t="str">
        <f>IF(PPNE2.1!$G1265="","",CONCATENATE(PPNE2.1!$C1265,".",PPNE2.1!$D1265,".",PPNE2.1!$E1265,".",PPNE2.1!$F1265))</f>
        <v/>
      </c>
      <c r="C1265" s="415" t="str">
        <f>IF(PPNE2.1!$G1265="","",'[3]Formulario PPGR1'!#REF!)</f>
        <v/>
      </c>
      <c r="D1265" s="415"/>
      <c r="E1265" s="415"/>
      <c r="F1265" s="415" t="str">
        <f>IF(PPNE2.1!$G1265="","",'[3]Formulario PPGR1'!#REF!)</f>
        <v/>
      </c>
      <c r="G1265" s="416"/>
      <c r="H1265" s="417" t="s">
        <v>1481</v>
      </c>
      <c r="I1265" s="441" t="s">
        <v>917</v>
      </c>
      <c r="J1265" s="438">
        <v>1</v>
      </c>
      <c r="K1265" s="433">
        <v>290</v>
      </c>
      <c r="L1265" s="433">
        <v>290</v>
      </c>
      <c r="M1265" s="418" t="s">
        <v>1486</v>
      </c>
      <c r="N1265" s="427" t="s">
        <v>282</v>
      </c>
    </row>
    <row r="1266" spans="2:14" ht="12.75">
      <c r="B1266" s="415" t="str">
        <f>IF(PPNE2.1!$G1266="","",CONCATENATE(PPNE2.1!$C1266,".",PPNE2.1!$D1266,".",PPNE2.1!$E1266,".",PPNE2.1!$F1266))</f>
        <v/>
      </c>
      <c r="C1266" s="415" t="str">
        <f>IF(PPNE2.1!$G1266="","",'[3]Formulario PPGR1'!#REF!)</f>
        <v/>
      </c>
      <c r="D1266" s="415"/>
      <c r="E1266" s="415"/>
      <c r="F1266" s="415" t="str">
        <f>IF(PPNE2.1!$G1266="","",'[3]Formulario PPGR1'!#REF!)</f>
        <v/>
      </c>
      <c r="G1266" s="416"/>
      <c r="H1266" s="417" t="s">
        <v>1482</v>
      </c>
      <c r="I1266" s="441" t="s">
        <v>917</v>
      </c>
      <c r="J1266" s="438">
        <v>1</v>
      </c>
      <c r="K1266" s="433">
        <v>1400</v>
      </c>
      <c r="L1266" s="433">
        <v>1400</v>
      </c>
      <c r="M1266" s="418" t="s">
        <v>1486</v>
      </c>
      <c r="N1266" s="427" t="s">
        <v>282</v>
      </c>
    </row>
    <row r="1267" spans="2:14" ht="12.75">
      <c r="B1267" s="415" t="str">
        <f>IF(PPNE2.1!$G1267="","",CONCATENATE(PPNE2.1!$C1267,".",PPNE2.1!$D1267,".",PPNE2.1!$E1267,".",PPNE2.1!$F1267))</f>
        <v/>
      </c>
      <c r="C1267" s="415" t="str">
        <f>IF(PPNE2.1!$G1267="","",'[3]Formulario PPGR1'!#REF!)</f>
        <v/>
      </c>
      <c r="D1267" s="415"/>
      <c r="E1267" s="415"/>
      <c r="F1267" s="415" t="str">
        <f>IF(PPNE2.1!$G1267="","",'[3]Formulario PPGR1'!#REF!)</f>
        <v/>
      </c>
      <c r="G1267" s="416"/>
      <c r="H1267" s="417" t="s">
        <v>1483</v>
      </c>
      <c r="I1267" s="441" t="s">
        <v>917</v>
      </c>
      <c r="J1267" s="438">
        <v>5</v>
      </c>
      <c r="K1267" s="433">
        <v>130</v>
      </c>
      <c r="L1267" s="433">
        <v>650</v>
      </c>
      <c r="M1267" s="418" t="s">
        <v>1486</v>
      </c>
      <c r="N1267" s="427" t="s">
        <v>282</v>
      </c>
    </row>
    <row r="1268" spans="2:14" ht="12.75">
      <c r="B1268" s="14" t="e">
        <f>IF(PPNE2.1!$G1268="","",CONCATENATE(PPNE2.1!$C1268,".",PPNE2.1!$D1268,".",PPNE2.1!$E1268,".",PPNE2.1!$F1268))</f>
        <v>#REF!</v>
      </c>
      <c r="C1268" s="14" t="e">
        <f>IF(PPNE2.1!$G1268="","",'[3]Formulario PPGR1'!#REF!)</f>
        <v>#REF!</v>
      </c>
      <c r="D1268" s="14" t="e">
        <f>IF(PPNE2.1!$G1268="","",'[3]Formulario PPGR1'!#REF!)</f>
        <v>#REF!</v>
      </c>
      <c r="E1268" s="14" t="e">
        <f>IF(PPNE2.1!$G1268="","",'[3]Formulario PPGR1'!#REF!)</f>
        <v>#REF!</v>
      </c>
      <c r="F1268" s="14" t="e">
        <f>IF(PPNE2.1!$G1268="","",'[3]Formulario PPGR1'!#REF!)</f>
        <v>#REF!</v>
      </c>
      <c r="G1268" s="264" t="s">
        <v>1456</v>
      </c>
      <c r="H1268" s="265" t="s">
        <v>1474</v>
      </c>
      <c r="I1268" s="426" t="s">
        <v>917</v>
      </c>
      <c r="J1268" s="437">
        <v>1</v>
      </c>
      <c r="K1268" s="432">
        <v>60000</v>
      </c>
      <c r="L1268" s="432">
        <v>60000</v>
      </c>
      <c r="M1268" s="266" t="s">
        <v>444</v>
      </c>
      <c r="N1268" s="426" t="s">
        <v>33</v>
      </c>
    </row>
    <row r="1269" spans="2:14" ht="12.75">
      <c r="B1269" s="415" t="str">
        <f>IF(PPNE2.1!$G1269="","",CONCATENATE(PPNE2.1!$C1269,".",PPNE2.1!$D1269,".",PPNE2.1!$E1269,".",PPNE2.1!$F1269))</f>
        <v/>
      </c>
      <c r="C1269" s="415" t="str">
        <f>IF(PPNE2.1!$G1269="","",'[3]Formulario PPGR1'!#REF!)</f>
        <v/>
      </c>
      <c r="D1269" s="415"/>
      <c r="E1269" s="415"/>
      <c r="F1269" s="415" t="str">
        <f>IF(PPNE2.1!$G1269="","",'[3]Formulario PPGR1'!#REF!)</f>
        <v/>
      </c>
      <c r="G1269" s="416"/>
      <c r="H1269" s="417" t="s">
        <v>1475</v>
      </c>
      <c r="I1269" s="441" t="s">
        <v>917</v>
      </c>
      <c r="J1269" s="438">
        <v>1</v>
      </c>
      <c r="K1269" s="433">
        <v>16000</v>
      </c>
      <c r="L1269" s="433">
        <v>16000</v>
      </c>
      <c r="M1269" s="418" t="s">
        <v>444</v>
      </c>
      <c r="N1269" s="427" t="s">
        <v>33</v>
      </c>
    </row>
    <row r="1270" spans="2:14" ht="12.75">
      <c r="B1270" s="415" t="str">
        <f>IF(PPNE2.1!$G1270="","",CONCATENATE(PPNE2.1!$C1270,".",PPNE2.1!$D1270,".",PPNE2.1!$E1270,".",PPNE2.1!$F1270))</f>
        <v/>
      </c>
      <c r="C1270" s="415" t="str">
        <f>IF(PPNE2.1!$G1270="","",'[3]Formulario PPGR1'!#REF!)</f>
        <v/>
      </c>
      <c r="D1270" s="415"/>
      <c r="E1270" s="415"/>
      <c r="F1270" s="415" t="str">
        <f>IF(PPNE2.1!$G1270="","",'[3]Formulario PPGR1'!#REF!)</f>
        <v/>
      </c>
      <c r="G1270" s="416"/>
      <c r="H1270" s="417" t="s">
        <v>1476</v>
      </c>
      <c r="I1270" s="441" t="s">
        <v>1484</v>
      </c>
      <c r="J1270" s="438">
        <v>1</v>
      </c>
      <c r="K1270" s="433">
        <v>200</v>
      </c>
      <c r="L1270" s="433">
        <v>200</v>
      </c>
      <c r="M1270" s="418" t="s">
        <v>1486</v>
      </c>
      <c r="N1270" s="427" t="s">
        <v>282</v>
      </c>
    </row>
    <row r="1271" spans="2:14" ht="12.75">
      <c r="B1271" s="415" t="str">
        <f>IF(PPNE2.1!$G1271="","",CONCATENATE(PPNE2.1!$C1271,".",PPNE2.1!$D1271,".",PPNE2.1!$E1271,".",PPNE2.1!$F1271))</f>
        <v/>
      </c>
      <c r="C1271" s="415" t="str">
        <f>IF(PPNE2.1!$G1271="","",'[3]Formulario PPGR1'!#REF!)</f>
        <v/>
      </c>
      <c r="D1271" s="415"/>
      <c r="E1271" s="415"/>
      <c r="F1271" s="415" t="str">
        <f>IF(PPNE2.1!$G1271="","",'[3]Formulario PPGR1'!#REF!)</f>
        <v/>
      </c>
      <c r="G1271" s="416"/>
      <c r="H1271" s="417" t="s">
        <v>1477</v>
      </c>
      <c r="I1271" s="441" t="s">
        <v>917</v>
      </c>
      <c r="J1271" s="438">
        <v>1</v>
      </c>
      <c r="K1271" s="433">
        <v>180</v>
      </c>
      <c r="L1271" s="433">
        <v>180</v>
      </c>
      <c r="M1271" s="418" t="s">
        <v>1486</v>
      </c>
      <c r="N1271" s="427" t="s">
        <v>33</v>
      </c>
    </row>
    <row r="1272" spans="2:14" ht="12.75">
      <c r="B1272" s="415" t="str">
        <f>IF(PPNE2.1!$G1272="","",CONCATENATE(PPNE2.1!$C1272,".",PPNE2.1!$D1272,".",PPNE2.1!$E1272,".",PPNE2.1!$F1272))</f>
        <v/>
      </c>
      <c r="C1272" s="415" t="str">
        <f>IF(PPNE2.1!$G1272="","",'[3]Formulario PPGR1'!#REF!)</f>
        <v/>
      </c>
      <c r="D1272" s="415"/>
      <c r="E1272" s="415"/>
      <c r="F1272" s="415" t="str">
        <f>IF(PPNE2.1!$G1272="","",'[3]Formulario PPGR1'!#REF!)</f>
        <v/>
      </c>
      <c r="G1272" s="416"/>
      <c r="H1272" s="417" t="s">
        <v>1478</v>
      </c>
      <c r="I1272" s="441" t="s">
        <v>1485</v>
      </c>
      <c r="J1272" s="438">
        <v>1</v>
      </c>
      <c r="K1272" s="433">
        <v>12.05</v>
      </c>
      <c r="L1272" s="433">
        <v>12.05</v>
      </c>
      <c r="M1272" s="418" t="s">
        <v>1486</v>
      </c>
      <c r="N1272" s="427" t="s">
        <v>33</v>
      </c>
    </row>
    <row r="1273" spans="2:14" ht="12.75">
      <c r="B1273" s="415" t="str">
        <f>IF(PPNE2.1!$G1273="","",CONCATENATE(PPNE2.1!$C1273,".",PPNE2.1!$D1273,".",PPNE2.1!$E1273,".",PPNE2.1!$F1273))</f>
        <v/>
      </c>
      <c r="C1273" s="415" t="str">
        <f>IF(PPNE2.1!$G1273="","",'[3]Formulario PPGR1'!#REF!)</f>
        <v/>
      </c>
      <c r="D1273" s="415"/>
      <c r="E1273" s="415"/>
      <c r="F1273" s="415" t="str">
        <f>IF(PPNE2.1!$G1273="","",'[3]Formulario PPGR1'!#REF!)</f>
        <v/>
      </c>
      <c r="G1273" s="416"/>
      <c r="H1273" s="417" t="s">
        <v>1479</v>
      </c>
      <c r="I1273" s="441" t="s">
        <v>917</v>
      </c>
      <c r="J1273" s="438">
        <v>1</v>
      </c>
      <c r="K1273" s="433">
        <v>0</v>
      </c>
      <c r="L1273" s="433">
        <v>0</v>
      </c>
      <c r="M1273" s="418"/>
      <c r="N1273" s="427"/>
    </row>
    <row r="1274" spans="2:14" ht="12.75">
      <c r="B1274" s="415" t="str">
        <f>IF(PPNE2.1!$G1274="","",CONCATENATE(PPNE2.1!$C1274,".",PPNE2.1!$D1274,".",PPNE2.1!$E1274,".",PPNE2.1!$F1274))</f>
        <v/>
      </c>
      <c r="C1274" s="415" t="str">
        <f>IF(PPNE2.1!$G1274="","",'[3]Formulario PPGR1'!#REF!)</f>
        <v/>
      </c>
      <c r="D1274" s="415"/>
      <c r="E1274" s="415"/>
      <c r="F1274" s="415" t="str">
        <f>IF(PPNE2.1!$G1274="","",'[3]Formulario PPGR1'!#REF!)</f>
        <v/>
      </c>
      <c r="G1274" s="416"/>
      <c r="H1274" s="417" t="s">
        <v>1480</v>
      </c>
      <c r="I1274" s="441" t="s">
        <v>917</v>
      </c>
      <c r="J1274" s="438">
        <v>1</v>
      </c>
      <c r="K1274" s="433">
        <v>4500</v>
      </c>
      <c r="L1274" s="433">
        <v>4500</v>
      </c>
      <c r="M1274" s="418" t="s">
        <v>1487</v>
      </c>
      <c r="N1274" s="427" t="s">
        <v>282</v>
      </c>
    </row>
    <row r="1275" spans="2:14" ht="12.75">
      <c r="B1275" s="415" t="str">
        <f>IF(PPNE2.1!$G1275="","",CONCATENATE(PPNE2.1!$C1275,".",PPNE2.1!$D1275,".",PPNE2.1!$E1275,".",PPNE2.1!$F1275))</f>
        <v/>
      </c>
      <c r="C1275" s="415" t="str">
        <f>IF(PPNE2.1!$G1275="","",'[3]Formulario PPGR1'!#REF!)</f>
        <v/>
      </c>
      <c r="D1275" s="415"/>
      <c r="E1275" s="415"/>
      <c r="F1275" s="415" t="str">
        <f>IF(PPNE2.1!$G1275="","",'[3]Formulario PPGR1'!#REF!)</f>
        <v/>
      </c>
      <c r="G1275" s="416"/>
      <c r="H1275" s="417" t="s">
        <v>1481</v>
      </c>
      <c r="I1275" s="441" t="s">
        <v>917</v>
      </c>
      <c r="J1275" s="438">
        <v>1</v>
      </c>
      <c r="K1275" s="433">
        <v>290</v>
      </c>
      <c r="L1275" s="433">
        <v>290</v>
      </c>
      <c r="M1275" s="418" t="s">
        <v>1486</v>
      </c>
      <c r="N1275" s="427" t="s">
        <v>282</v>
      </c>
    </row>
    <row r="1276" spans="2:14" ht="12.75">
      <c r="B1276" s="415" t="str">
        <f>IF(PPNE2.1!$G1276="","",CONCATENATE(PPNE2.1!$C1276,".",PPNE2.1!$D1276,".",PPNE2.1!$E1276,".",PPNE2.1!$F1276))</f>
        <v/>
      </c>
      <c r="C1276" s="415" t="str">
        <f>IF(PPNE2.1!$G1276="","",'[3]Formulario PPGR1'!#REF!)</f>
        <v/>
      </c>
      <c r="D1276" s="415"/>
      <c r="E1276" s="415"/>
      <c r="F1276" s="415" t="str">
        <f>IF(PPNE2.1!$G1276="","",'[3]Formulario PPGR1'!#REF!)</f>
        <v/>
      </c>
      <c r="G1276" s="416"/>
      <c r="H1276" s="417" t="s">
        <v>1482</v>
      </c>
      <c r="I1276" s="441" t="s">
        <v>917</v>
      </c>
      <c r="J1276" s="438">
        <v>1</v>
      </c>
      <c r="K1276" s="433">
        <v>1400</v>
      </c>
      <c r="L1276" s="433">
        <v>1400</v>
      </c>
      <c r="M1276" s="418" t="s">
        <v>1486</v>
      </c>
      <c r="N1276" s="427" t="s">
        <v>282</v>
      </c>
    </row>
    <row r="1277" spans="2:14" ht="12.75">
      <c r="B1277" s="415" t="str">
        <f>IF(PPNE2.1!$G1277="","",CONCATENATE(PPNE2.1!$C1277,".",PPNE2.1!$D1277,".",PPNE2.1!$E1277,".",PPNE2.1!$F1277))</f>
        <v/>
      </c>
      <c r="C1277" s="415" t="str">
        <f>IF(PPNE2.1!$G1277="","",'[3]Formulario PPGR1'!#REF!)</f>
        <v/>
      </c>
      <c r="D1277" s="415"/>
      <c r="E1277" s="415"/>
      <c r="F1277" s="415" t="str">
        <f>IF(PPNE2.1!$G1277="","",'[3]Formulario PPGR1'!#REF!)</f>
        <v/>
      </c>
      <c r="G1277" s="416"/>
      <c r="H1277" s="417" t="s">
        <v>1483</v>
      </c>
      <c r="I1277" s="441" t="s">
        <v>917</v>
      </c>
      <c r="J1277" s="438">
        <v>5</v>
      </c>
      <c r="K1277" s="433">
        <v>130</v>
      </c>
      <c r="L1277" s="433">
        <v>650</v>
      </c>
      <c r="M1277" s="418" t="s">
        <v>1486</v>
      </c>
      <c r="N1277" s="427" t="s">
        <v>282</v>
      </c>
    </row>
    <row r="1278" spans="2:14" ht="12.75">
      <c r="B1278" s="14" t="e">
        <f>IF(PPNE2.1!$G1278="","",CONCATENATE(PPNE2.1!$C1278,".",PPNE2.1!$D1278,".",PPNE2.1!$E1278,".",PPNE2.1!$F1278))</f>
        <v>#REF!</v>
      </c>
      <c r="C1278" s="14" t="e">
        <f>IF(PPNE2.1!$G1278="","",'[3]Formulario PPGR1'!#REF!)</f>
        <v>#REF!</v>
      </c>
      <c r="D1278" s="14" t="e">
        <f>IF(PPNE2.1!$G1278="","",'[3]Formulario PPGR1'!#REF!)</f>
        <v>#REF!</v>
      </c>
      <c r="E1278" s="14" t="e">
        <f>IF(PPNE2.1!$G1278="","",'[3]Formulario PPGR1'!#REF!)</f>
        <v>#REF!</v>
      </c>
      <c r="F1278" s="14" t="e">
        <f>IF(PPNE2.1!$G1278="","",'[3]Formulario PPGR1'!#REF!)</f>
        <v>#REF!</v>
      </c>
      <c r="G1278" s="264" t="s">
        <v>1457</v>
      </c>
      <c r="H1278" s="265" t="s">
        <v>1474</v>
      </c>
      <c r="I1278" s="426" t="s">
        <v>917</v>
      </c>
      <c r="J1278" s="437">
        <v>1</v>
      </c>
      <c r="K1278" s="432">
        <v>60000</v>
      </c>
      <c r="L1278" s="432">
        <v>60000</v>
      </c>
      <c r="M1278" s="266" t="s">
        <v>444</v>
      </c>
      <c r="N1278" s="426" t="s">
        <v>33</v>
      </c>
    </row>
    <row r="1279" spans="2:14" ht="12.75">
      <c r="B1279" s="415" t="str">
        <f>IF(PPNE2.1!$G1279="","",CONCATENATE(PPNE2.1!$C1279,".",PPNE2.1!$D1279,".",PPNE2.1!$E1279,".",PPNE2.1!$F1279))</f>
        <v/>
      </c>
      <c r="C1279" s="415" t="str">
        <f>IF(PPNE2.1!$G1279="","",'[3]Formulario PPGR1'!#REF!)</f>
        <v/>
      </c>
      <c r="D1279" s="415"/>
      <c r="E1279" s="415"/>
      <c r="F1279" s="415" t="str">
        <f>IF(PPNE2.1!$G1279="","",'[3]Formulario PPGR1'!#REF!)</f>
        <v/>
      </c>
      <c r="G1279" s="416"/>
      <c r="H1279" s="417" t="s">
        <v>1475</v>
      </c>
      <c r="I1279" s="441" t="s">
        <v>917</v>
      </c>
      <c r="J1279" s="438">
        <v>1</v>
      </c>
      <c r="K1279" s="433">
        <v>16000</v>
      </c>
      <c r="L1279" s="433">
        <v>16000</v>
      </c>
      <c r="M1279" s="418" t="s">
        <v>444</v>
      </c>
      <c r="N1279" s="427" t="s">
        <v>33</v>
      </c>
    </row>
    <row r="1280" spans="2:14" ht="12.75">
      <c r="B1280" s="415" t="str">
        <f>IF(PPNE2.1!$G1280="","",CONCATENATE(PPNE2.1!$C1280,".",PPNE2.1!$D1280,".",PPNE2.1!$E1280,".",PPNE2.1!$F1280))</f>
        <v/>
      </c>
      <c r="C1280" s="415" t="str">
        <f>IF(PPNE2.1!$G1280="","",'[3]Formulario PPGR1'!#REF!)</f>
        <v/>
      </c>
      <c r="D1280" s="415"/>
      <c r="E1280" s="415"/>
      <c r="F1280" s="415" t="str">
        <f>IF(PPNE2.1!$G1280="","",'[3]Formulario PPGR1'!#REF!)</f>
        <v/>
      </c>
      <c r="G1280" s="416"/>
      <c r="H1280" s="417" t="s">
        <v>1476</v>
      </c>
      <c r="I1280" s="441" t="s">
        <v>1484</v>
      </c>
      <c r="J1280" s="438">
        <v>1</v>
      </c>
      <c r="K1280" s="433">
        <v>200</v>
      </c>
      <c r="L1280" s="433">
        <v>200</v>
      </c>
      <c r="M1280" s="418" t="s">
        <v>1486</v>
      </c>
      <c r="N1280" s="427" t="s">
        <v>282</v>
      </c>
    </row>
    <row r="1281" spans="2:14" ht="12.75">
      <c r="B1281" s="415" t="str">
        <f>IF(PPNE2.1!$G1281="","",CONCATENATE(PPNE2.1!$C1281,".",PPNE2.1!$D1281,".",PPNE2.1!$E1281,".",PPNE2.1!$F1281))</f>
        <v/>
      </c>
      <c r="C1281" s="415" t="str">
        <f>IF(PPNE2.1!$G1281="","",'[3]Formulario PPGR1'!#REF!)</f>
        <v/>
      </c>
      <c r="D1281" s="415"/>
      <c r="E1281" s="415"/>
      <c r="F1281" s="415" t="str">
        <f>IF(PPNE2.1!$G1281="","",'[3]Formulario PPGR1'!#REF!)</f>
        <v/>
      </c>
      <c r="G1281" s="416"/>
      <c r="H1281" s="417" t="s">
        <v>1477</v>
      </c>
      <c r="I1281" s="441" t="s">
        <v>917</v>
      </c>
      <c r="J1281" s="438">
        <v>1</v>
      </c>
      <c r="K1281" s="433">
        <v>180</v>
      </c>
      <c r="L1281" s="433">
        <v>180</v>
      </c>
      <c r="M1281" s="418" t="s">
        <v>1486</v>
      </c>
      <c r="N1281" s="427" t="s">
        <v>33</v>
      </c>
    </row>
    <row r="1282" spans="2:14" ht="12.75">
      <c r="B1282" s="415" t="str">
        <f>IF(PPNE2.1!$G1282="","",CONCATENATE(PPNE2.1!$C1282,".",PPNE2.1!$D1282,".",PPNE2.1!$E1282,".",PPNE2.1!$F1282))</f>
        <v/>
      </c>
      <c r="C1282" s="415" t="str">
        <f>IF(PPNE2.1!$G1282="","",'[3]Formulario PPGR1'!#REF!)</f>
        <v/>
      </c>
      <c r="D1282" s="415"/>
      <c r="E1282" s="415"/>
      <c r="F1282" s="415" t="str">
        <f>IF(PPNE2.1!$G1282="","",'[3]Formulario PPGR1'!#REF!)</f>
        <v/>
      </c>
      <c r="G1282" s="416"/>
      <c r="H1282" s="417" t="s">
        <v>1478</v>
      </c>
      <c r="I1282" s="441" t="s">
        <v>1485</v>
      </c>
      <c r="J1282" s="438">
        <v>1</v>
      </c>
      <c r="K1282" s="433">
        <v>12.05</v>
      </c>
      <c r="L1282" s="433">
        <v>12.05</v>
      </c>
      <c r="M1282" s="418" t="s">
        <v>1486</v>
      </c>
      <c r="N1282" s="427" t="s">
        <v>33</v>
      </c>
    </row>
    <row r="1283" spans="2:14" ht="12.75">
      <c r="B1283" s="415" t="str">
        <f>IF(PPNE2.1!$G1283="","",CONCATENATE(PPNE2.1!$C1283,".",PPNE2.1!$D1283,".",PPNE2.1!$E1283,".",PPNE2.1!$F1283))</f>
        <v/>
      </c>
      <c r="C1283" s="415" t="str">
        <f>IF(PPNE2.1!$G1283="","",'[3]Formulario PPGR1'!#REF!)</f>
        <v/>
      </c>
      <c r="D1283" s="415"/>
      <c r="E1283" s="415"/>
      <c r="F1283" s="415" t="str">
        <f>IF(PPNE2.1!$G1283="","",'[3]Formulario PPGR1'!#REF!)</f>
        <v/>
      </c>
      <c r="G1283" s="416"/>
      <c r="H1283" s="417" t="s">
        <v>1479</v>
      </c>
      <c r="I1283" s="441" t="s">
        <v>917</v>
      </c>
      <c r="J1283" s="438">
        <v>1</v>
      </c>
      <c r="K1283" s="433">
        <v>0</v>
      </c>
      <c r="L1283" s="433">
        <v>0</v>
      </c>
      <c r="M1283" s="418"/>
      <c r="N1283" s="427"/>
    </row>
    <row r="1284" spans="2:14" ht="12.75">
      <c r="B1284" s="415" t="str">
        <f>IF(PPNE2.1!$G1284="","",CONCATENATE(PPNE2.1!$C1284,".",PPNE2.1!$D1284,".",PPNE2.1!$E1284,".",PPNE2.1!$F1284))</f>
        <v/>
      </c>
      <c r="C1284" s="415" t="str">
        <f>IF(PPNE2.1!$G1284="","",'[3]Formulario PPGR1'!#REF!)</f>
        <v/>
      </c>
      <c r="D1284" s="415"/>
      <c r="E1284" s="415"/>
      <c r="F1284" s="415" t="str">
        <f>IF(PPNE2.1!$G1284="","",'[3]Formulario PPGR1'!#REF!)</f>
        <v/>
      </c>
      <c r="G1284" s="416"/>
      <c r="H1284" s="417" t="s">
        <v>1480</v>
      </c>
      <c r="I1284" s="441" t="s">
        <v>917</v>
      </c>
      <c r="J1284" s="438">
        <v>1</v>
      </c>
      <c r="K1284" s="433">
        <v>4500</v>
      </c>
      <c r="L1284" s="433">
        <v>4500</v>
      </c>
      <c r="M1284" s="418" t="s">
        <v>1487</v>
      </c>
      <c r="N1284" s="427" t="s">
        <v>282</v>
      </c>
    </row>
    <row r="1285" spans="2:14" ht="12.75">
      <c r="B1285" s="415" t="str">
        <f>IF(PPNE2.1!$G1285="","",CONCATENATE(PPNE2.1!$C1285,".",PPNE2.1!$D1285,".",PPNE2.1!$E1285,".",PPNE2.1!$F1285))</f>
        <v/>
      </c>
      <c r="C1285" s="415" t="str">
        <f>IF(PPNE2.1!$G1285="","",'[3]Formulario PPGR1'!#REF!)</f>
        <v/>
      </c>
      <c r="D1285" s="415"/>
      <c r="E1285" s="415"/>
      <c r="F1285" s="415" t="str">
        <f>IF(PPNE2.1!$G1285="","",'[3]Formulario PPGR1'!#REF!)</f>
        <v/>
      </c>
      <c r="G1285" s="416"/>
      <c r="H1285" s="417" t="s">
        <v>1481</v>
      </c>
      <c r="I1285" s="441" t="s">
        <v>917</v>
      </c>
      <c r="J1285" s="438">
        <v>1</v>
      </c>
      <c r="K1285" s="433">
        <v>290</v>
      </c>
      <c r="L1285" s="433">
        <v>290</v>
      </c>
      <c r="M1285" s="418" t="s">
        <v>1486</v>
      </c>
      <c r="N1285" s="427" t="s">
        <v>282</v>
      </c>
    </row>
    <row r="1286" spans="2:14" ht="12.75">
      <c r="B1286" s="415" t="str">
        <f>IF(PPNE2.1!$G1286="","",CONCATENATE(PPNE2.1!$C1286,".",PPNE2.1!$D1286,".",PPNE2.1!$E1286,".",PPNE2.1!$F1286))</f>
        <v/>
      </c>
      <c r="C1286" s="415" t="str">
        <f>IF(PPNE2.1!$G1286="","",'[3]Formulario PPGR1'!#REF!)</f>
        <v/>
      </c>
      <c r="D1286" s="415"/>
      <c r="E1286" s="415"/>
      <c r="F1286" s="415" t="str">
        <f>IF(PPNE2.1!$G1286="","",'[3]Formulario PPGR1'!#REF!)</f>
        <v/>
      </c>
      <c r="G1286" s="416"/>
      <c r="H1286" s="417" t="s">
        <v>1482</v>
      </c>
      <c r="I1286" s="441" t="s">
        <v>917</v>
      </c>
      <c r="J1286" s="438">
        <v>1</v>
      </c>
      <c r="K1286" s="433">
        <v>1400</v>
      </c>
      <c r="L1286" s="433">
        <v>1400</v>
      </c>
      <c r="M1286" s="418" t="s">
        <v>1486</v>
      </c>
      <c r="N1286" s="427" t="s">
        <v>282</v>
      </c>
    </row>
    <row r="1287" spans="2:14" ht="12.75">
      <c r="B1287" s="415" t="str">
        <f>IF(PPNE2.1!$G1287="","",CONCATENATE(PPNE2.1!$C1287,".",PPNE2.1!$D1287,".",PPNE2.1!$E1287,".",PPNE2.1!$F1287))</f>
        <v/>
      </c>
      <c r="C1287" s="415" t="str">
        <f>IF(PPNE2.1!$G1287="","",'[3]Formulario PPGR1'!#REF!)</f>
        <v/>
      </c>
      <c r="D1287" s="415"/>
      <c r="E1287" s="415"/>
      <c r="F1287" s="415" t="str">
        <f>IF(PPNE2.1!$G1287="","",'[3]Formulario PPGR1'!#REF!)</f>
        <v/>
      </c>
      <c r="G1287" s="416"/>
      <c r="H1287" s="417" t="s">
        <v>1483</v>
      </c>
      <c r="I1287" s="441" t="s">
        <v>917</v>
      </c>
      <c r="J1287" s="438">
        <v>5</v>
      </c>
      <c r="K1287" s="433">
        <v>130</v>
      </c>
      <c r="L1287" s="433">
        <v>650</v>
      </c>
      <c r="M1287" s="418" t="s">
        <v>1486</v>
      </c>
      <c r="N1287" s="427" t="s">
        <v>282</v>
      </c>
    </row>
    <row r="1288" spans="2:14" ht="12.75">
      <c r="B1288" s="14" t="e">
        <f>IF(PPNE2.1!$G1288="","",CONCATENATE(PPNE2.1!$C1288,".",PPNE2.1!$D1288,".",PPNE2.1!$E1288,".",PPNE2.1!$F1288))</f>
        <v>#REF!</v>
      </c>
      <c r="C1288" s="14" t="e">
        <f>IF(PPNE2.1!$G1288="","",'[3]Formulario PPGR1'!#REF!)</f>
        <v>#REF!</v>
      </c>
      <c r="D1288" s="14" t="e">
        <f>IF(PPNE2.1!$G1288="","",'[3]Formulario PPGR1'!#REF!)</f>
        <v>#REF!</v>
      </c>
      <c r="E1288" s="14" t="e">
        <f>IF(PPNE2.1!$G1288="","",'[3]Formulario PPGR1'!#REF!)</f>
        <v>#REF!</v>
      </c>
      <c r="F1288" s="14" t="e">
        <f>IF(PPNE2.1!$G1288="","",'[3]Formulario PPGR1'!#REF!)</f>
        <v>#REF!</v>
      </c>
      <c r="G1288" s="264" t="s">
        <v>1282</v>
      </c>
      <c r="H1288" s="265" t="s">
        <v>1474</v>
      </c>
      <c r="I1288" s="426" t="s">
        <v>917</v>
      </c>
      <c r="J1288" s="437">
        <v>1</v>
      </c>
      <c r="K1288" s="432">
        <v>60000</v>
      </c>
      <c r="L1288" s="432">
        <v>60000</v>
      </c>
      <c r="M1288" s="266" t="s">
        <v>444</v>
      </c>
      <c r="N1288" s="426" t="s">
        <v>33</v>
      </c>
    </row>
    <row r="1289" spans="2:14" ht="12.75">
      <c r="B1289" s="415" t="str">
        <f>IF(PPNE2.1!$G1289="","",CONCATENATE(PPNE2.1!$C1289,".",PPNE2.1!$D1289,".",PPNE2.1!$E1289,".",PPNE2.1!$F1289))</f>
        <v/>
      </c>
      <c r="C1289" s="415" t="str">
        <f>IF(PPNE2.1!$G1289="","",'[3]Formulario PPGR1'!#REF!)</f>
        <v/>
      </c>
      <c r="D1289" s="415"/>
      <c r="E1289" s="415"/>
      <c r="F1289" s="415" t="str">
        <f>IF(PPNE2.1!$G1289="","",'[3]Formulario PPGR1'!#REF!)</f>
        <v/>
      </c>
      <c r="G1289" s="416"/>
      <c r="H1289" s="417" t="s">
        <v>1475</v>
      </c>
      <c r="I1289" s="441" t="s">
        <v>917</v>
      </c>
      <c r="J1289" s="438">
        <v>1</v>
      </c>
      <c r="K1289" s="433">
        <v>16000</v>
      </c>
      <c r="L1289" s="433">
        <v>16000</v>
      </c>
      <c r="M1289" s="418" t="s">
        <v>444</v>
      </c>
      <c r="N1289" s="427" t="s">
        <v>33</v>
      </c>
    </row>
    <row r="1290" spans="2:14" ht="12.75">
      <c r="B1290" s="415" t="str">
        <f>IF(PPNE2.1!$G1290="","",CONCATENATE(PPNE2.1!$C1290,".",PPNE2.1!$D1290,".",PPNE2.1!$E1290,".",PPNE2.1!$F1290))</f>
        <v/>
      </c>
      <c r="C1290" s="415" t="str">
        <f>IF(PPNE2.1!$G1290="","",'[3]Formulario PPGR1'!#REF!)</f>
        <v/>
      </c>
      <c r="D1290" s="415"/>
      <c r="E1290" s="415"/>
      <c r="F1290" s="415" t="str">
        <f>IF(PPNE2.1!$G1290="","",'[3]Formulario PPGR1'!#REF!)</f>
        <v/>
      </c>
      <c r="G1290" s="416"/>
      <c r="H1290" s="417" t="s">
        <v>1476</v>
      </c>
      <c r="I1290" s="441" t="s">
        <v>1484</v>
      </c>
      <c r="J1290" s="438">
        <v>1</v>
      </c>
      <c r="K1290" s="433">
        <v>200</v>
      </c>
      <c r="L1290" s="433">
        <v>200</v>
      </c>
      <c r="M1290" s="418" t="s">
        <v>1486</v>
      </c>
      <c r="N1290" s="427" t="s">
        <v>282</v>
      </c>
    </row>
    <row r="1291" spans="2:14" ht="12.75">
      <c r="B1291" s="415" t="str">
        <f>IF(PPNE2.1!$G1291="","",CONCATENATE(PPNE2.1!$C1291,".",PPNE2.1!$D1291,".",PPNE2.1!$E1291,".",PPNE2.1!$F1291))</f>
        <v/>
      </c>
      <c r="C1291" s="415" t="str">
        <f>IF(PPNE2.1!$G1291="","",'[3]Formulario PPGR1'!#REF!)</f>
        <v/>
      </c>
      <c r="D1291" s="415"/>
      <c r="E1291" s="415"/>
      <c r="F1291" s="415" t="str">
        <f>IF(PPNE2.1!$G1291="","",'[3]Formulario PPGR1'!#REF!)</f>
        <v/>
      </c>
      <c r="G1291" s="416"/>
      <c r="H1291" s="417" t="s">
        <v>1477</v>
      </c>
      <c r="I1291" s="441" t="s">
        <v>917</v>
      </c>
      <c r="J1291" s="438">
        <v>1</v>
      </c>
      <c r="K1291" s="433">
        <v>180</v>
      </c>
      <c r="L1291" s="433">
        <v>180</v>
      </c>
      <c r="M1291" s="418" t="s">
        <v>1486</v>
      </c>
      <c r="N1291" s="427" t="s">
        <v>33</v>
      </c>
    </row>
    <row r="1292" spans="2:14" ht="12.75">
      <c r="B1292" s="415" t="str">
        <f>IF(PPNE2.1!$G1292="","",CONCATENATE(PPNE2.1!$C1292,".",PPNE2.1!$D1292,".",PPNE2.1!$E1292,".",PPNE2.1!$F1292))</f>
        <v/>
      </c>
      <c r="C1292" s="415" t="str">
        <f>IF(PPNE2.1!$G1292="","",'[3]Formulario PPGR1'!#REF!)</f>
        <v/>
      </c>
      <c r="D1292" s="415"/>
      <c r="E1292" s="415"/>
      <c r="F1292" s="415" t="str">
        <f>IF(PPNE2.1!$G1292="","",'[3]Formulario PPGR1'!#REF!)</f>
        <v/>
      </c>
      <c r="G1292" s="416"/>
      <c r="H1292" s="417" t="s">
        <v>1478</v>
      </c>
      <c r="I1292" s="441" t="s">
        <v>1485</v>
      </c>
      <c r="J1292" s="438">
        <v>1</v>
      </c>
      <c r="K1292" s="433">
        <v>12.05</v>
      </c>
      <c r="L1292" s="433">
        <v>12.05</v>
      </c>
      <c r="M1292" s="418" t="s">
        <v>1486</v>
      </c>
      <c r="N1292" s="427" t="s">
        <v>33</v>
      </c>
    </row>
    <row r="1293" spans="2:14" ht="12.75">
      <c r="B1293" s="415" t="str">
        <f>IF(PPNE2.1!$G1293="","",CONCATENATE(PPNE2.1!$C1293,".",PPNE2.1!$D1293,".",PPNE2.1!$E1293,".",PPNE2.1!$F1293))</f>
        <v/>
      </c>
      <c r="C1293" s="415" t="str">
        <f>IF(PPNE2.1!$G1293="","",'[3]Formulario PPGR1'!#REF!)</f>
        <v/>
      </c>
      <c r="D1293" s="415"/>
      <c r="E1293" s="415"/>
      <c r="F1293" s="415" t="str">
        <f>IF(PPNE2.1!$G1293="","",'[3]Formulario PPGR1'!#REF!)</f>
        <v/>
      </c>
      <c r="G1293" s="416"/>
      <c r="H1293" s="417" t="s">
        <v>1479</v>
      </c>
      <c r="I1293" s="441" t="s">
        <v>917</v>
      </c>
      <c r="J1293" s="438">
        <v>1</v>
      </c>
      <c r="K1293" s="433">
        <v>0</v>
      </c>
      <c r="L1293" s="433">
        <v>0</v>
      </c>
      <c r="M1293" s="418"/>
      <c r="N1293" s="427"/>
    </row>
    <row r="1294" spans="2:14" ht="12.75">
      <c r="B1294" s="415" t="str">
        <f>IF(PPNE2.1!$G1294="","",CONCATENATE(PPNE2.1!$C1294,".",PPNE2.1!$D1294,".",PPNE2.1!$E1294,".",PPNE2.1!$F1294))</f>
        <v/>
      </c>
      <c r="C1294" s="415" t="str">
        <f>IF(PPNE2.1!$G1294="","",'[3]Formulario PPGR1'!#REF!)</f>
        <v/>
      </c>
      <c r="D1294" s="415"/>
      <c r="E1294" s="415"/>
      <c r="F1294" s="415" t="str">
        <f>IF(PPNE2.1!$G1294="","",'[3]Formulario PPGR1'!#REF!)</f>
        <v/>
      </c>
      <c r="G1294" s="416"/>
      <c r="H1294" s="417" t="s">
        <v>1480</v>
      </c>
      <c r="I1294" s="441" t="s">
        <v>917</v>
      </c>
      <c r="J1294" s="438">
        <v>1</v>
      </c>
      <c r="K1294" s="433">
        <v>4500</v>
      </c>
      <c r="L1294" s="433">
        <v>4500</v>
      </c>
      <c r="M1294" s="418" t="s">
        <v>1487</v>
      </c>
      <c r="N1294" s="427" t="s">
        <v>282</v>
      </c>
    </row>
    <row r="1295" spans="2:14" ht="12.75">
      <c r="B1295" s="415" t="str">
        <f>IF(PPNE2.1!$G1295="","",CONCATENATE(PPNE2.1!$C1295,".",PPNE2.1!$D1295,".",PPNE2.1!$E1295,".",PPNE2.1!$F1295))</f>
        <v/>
      </c>
      <c r="C1295" s="415" t="str">
        <f>IF(PPNE2.1!$G1295="","",'[3]Formulario PPGR1'!#REF!)</f>
        <v/>
      </c>
      <c r="D1295" s="415"/>
      <c r="E1295" s="415"/>
      <c r="F1295" s="415" t="str">
        <f>IF(PPNE2.1!$G1295="","",'[3]Formulario PPGR1'!#REF!)</f>
        <v/>
      </c>
      <c r="G1295" s="416"/>
      <c r="H1295" s="417" t="s">
        <v>1481</v>
      </c>
      <c r="I1295" s="441" t="s">
        <v>917</v>
      </c>
      <c r="J1295" s="438">
        <v>1</v>
      </c>
      <c r="K1295" s="433">
        <v>290</v>
      </c>
      <c r="L1295" s="433">
        <v>290</v>
      </c>
      <c r="M1295" s="418" t="s">
        <v>1486</v>
      </c>
      <c r="N1295" s="427" t="s">
        <v>282</v>
      </c>
    </row>
    <row r="1296" spans="2:14" ht="12.75">
      <c r="B1296" s="415" t="str">
        <f>IF(PPNE2.1!$G1296="","",CONCATENATE(PPNE2.1!$C1296,".",PPNE2.1!$D1296,".",PPNE2.1!$E1296,".",PPNE2.1!$F1296))</f>
        <v/>
      </c>
      <c r="C1296" s="415" t="str">
        <f>IF(PPNE2.1!$G1296="","",'[3]Formulario PPGR1'!#REF!)</f>
        <v/>
      </c>
      <c r="D1296" s="415"/>
      <c r="E1296" s="415"/>
      <c r="F1296" s="415" t="str">
        <f>IF(PPNE2.1!$G1296="","",'[3]Formulario PPGR1'!#REF!)</f>
        <v/>
      </c>
      <c r="G1296" s="416"/>
      <c r="H1296" s="417" t="s">
        <v>1482</v>
      </c>
      <c r="I1296" s="441" t="s">
        <v>917</v>
      </c>
      <c r="J1296" s="438">
        <v>1</v>
      </c>
      <c r="K1296" s="433">
        <v>1400</v>
      </c>
      <c r="L1296" s="433">
        <v>1400</v>
      </c>
      <c r="M1296" s="418" t="s">
        <v>1486</v>
      </c>
      <c r="N1296" s="427" t="s">
        <v>282</v>
      </c>
    </row>
    <row r="1297" spans="2:14" ht="12.75">
      <c r="B1297" s="415" t="str">
        <f>IF(PPNE2.1!$G1297="","",CONCATENATE(PPNE2.1!$C1297,".",PPNE2.1!$D1297,".",PPNE2.1!$E1297,".",PPNE2.1!$F1297))</f>
        <v/>
      </c>
      <c r="C1297" s="415" t="str">
        <f>IF(PPNE2.1!$G1297="","",'[3]Formulario PPGR1'!#REF!)</f>
        <v/>
      </c>
      <c r="D1297" s="415"/>
      <c r="E1297" s="415"/>
      <c r="F1297" s="415" t="str">
        <f>IF(PPNE2.1!$G1297="","",'[3]Formulario PPGR1'!#REF!)</f>
        <v/>
      </c>
      <c r="G1297" s="416"/>
      <c r="H1297" s="417" t="s">
        <v>1483</v>
      </c>
      <c r="I1297" s="441" t="s">
        <v>917</v>
      </c>
      <c r="J1297" s="438">
        <v>5</v>
      </c>
      <c r="K1297" s="433">
        <v>130</v>
      </c>
      <c r="L1297" s="433">
        <v>650</v>
      </c>
      <c r="M1297" s="418" t="s">
        <v>1486</v>
      </c>
      <c r="N1297" s="427" t="s">
        <v>282</v>
      </c>
    </row>
    <row r="1298" spans="2:14" ht="12.75">
      <c r="B1298" s="14" t="e">
        <f>IF(PPNE2.1!$G1298="","",CONCATENATE(PPNE2.1!$C1298,".",PPNE2.1!$D1298,".",PPNE2.1!$E1298,".",PPNE2.1!$F1298))</f>
        <v>#REF!</v>
      </c>
      <c r="C1298" s="14" t="e">
        <f>IF(PPNE2.1!$G1298="","",'[3]Formulario PPGR1'!#REF!)</f>
        <v>#REF!</v>
      </c>
      <c r="D1298" s="14" t="e">
        <f>IF(PPNE2.1!$G1298="","",'[3]Formulario PPGR1'!#REF!)</f>
        <v>#REF!</v>
      </c>
      <c r="E1298" s="14" t="e">
        <f>IF(PPNE2.1!$G1298="","",'[3]Formulario PPGR1'!#REF!)</f>
        <v>#REF!</v>
      </c>
      <c r="F1298" s="14" t="e">
        <f>IF(PPNE2.1!$G1298="","",'[3]Formulario PPGR1'!#REF!)</f>
        <v>#REF!</v>
      </c>
      <c r="G1298" s="264" t="s">
        <v>1283</v>
      </c>
      <c r="H1298" s="265" t="s">
        <v>1474</v>
      </c>
      <c r="I1298" s="426" t="s">
        <v>917</v>
      </c>
      <c r="J1298" s="437">
        <v>1</v>
      </c>
      <c r="K1298" s="432">
        <v>60000</v>
      </c>
      <c r="L1298" s="432">
        <v>60000</v>
      </c>
      <c r="M1298" s="266" t="s">
        <v>444</v>
      </c>
      <c r="N1298" s="426" t="s">
        <v>33</v>
      </c>
    </row>
    <row r="1299" spans="2:14" ht="12.75">
      <c r="B1299" s="415" t="str">
        <f>IF(PPNE2.1!$G1299="","",CONCATENATE(PPNE2.1!$C1299,".",PPNE2.1!$D1299,".",PPNE2.1!$E1299,".",PPNE2.1!$F1299))</f>
        <v/>
      </c>
      <c r="C1299" s="415" t="str">
        <f>IF(PPNE2.1!$G1299="","",'[3]Formulario PPGR1'!#REF!)</f>
        <v/>
      </c>
      <c r="D1299" s="415"/>
      <c r="E1299" s="415"/>
      <c r="F1299" s="415" t="str">
        <f>IF(PPNE2.1!$G1299="","",'[3]Formulario PPGR1'!#REF!)</f>
        <v/>
      </c>
      <c r="G1299" s="416"/>
      <c r="H1299" s="417" t="s">
        <v>1475</v>
      </c>
      <c r="I1299" s="441" t="s">
        <v>917</v>
      </c>
      <c r="J1299" s="438">
        <v>1</v>
      </c>
      <c r="K1299" s="433">
        <v>16000</v>
      </c>
      <c r="L1299" s="433">
        <v>16000</v>
      </c>
      <c r="M1299" s="418" t="s">
        <v>444</v>
      </c>
      <c r="N1299" s="427" t="s">
        <v>33</v>
      </c>
    </row>
    <row r="1300" spans="2:14" ht="12.75">
      <c r="B1300" s="415" t="str">
        <f>IF(PPNE2.1!$G1300="","",CONCATENATE(PPNE2.1!$C1300,".",PPNE2.1!$D1300,".",PPNE2.1!$E1300,".",PPNE2.1!$F1300))</f>
        <v/>
      </c>
      <c r="C1300" s="415" t="str">
        <f>IF(PPNE2.1!$G1300="","",'[3]Formulario PPGR1'!#REF!)</f>
        <v/>
      </c>
      <c r="D1300" s="415"/>
      <c r="E1300" s="415"/>
      <c r="F1300" s="415" t="str">
        <f>IF(PPNE2.1!$G1300="","",'[3]Formulario PPGR1'!#REF!)</f>
        <v/>
      </c>
      <c r="G1300" s="416"/>
      <c r="H1300" s="417" t="s">
        <v>1476</v>
      </c>
      <c r="I1300" s="441" t="s">
        <v>1484</v>
      </c>
      <c r="J1300" s="438">
        <v>1</v>
      </c>
      <c r="K1300" s="433">
        <v>200</v>
      </c>
      <c r="L1300" s="433">
        <v>200</v>
      </c>
      <c r="M1300" s="418" t="s">
        <v>1486</v>
      </c>
      <c r="N1300" s="427" t="s">
        <v>282</v>
      </c>
    </row>
    <row r="1301" spans="2:14" ht="12.75">
      <c r="B1301" s="415" t="str">
        <f>IF(PPNE2.1!$G1301="","",CONCATENATE(PPNE2.1!$C1301,".",PPNE2.1!$D1301,".",PPNE2.1!$E1301,".",PPNE2.1!$F1301))</f>
        <v/>
      </c>
      <c r="C1301" s="415" t="str">
        <f>IF(PPNE2.1!$G1301="","",'[3]Formulario PPGR1'!#REF!)</f>
        <v/>
      </c>
      <c r="D1301" s="415"/>
      <c r="E1301" s="415"/>
      <c r="F1301" s="415" t="str">
        <f>IF(PPNE2.1!$G1301="","",'[3]Formulario PPGR1'!#REF!)</f>
        <v/>
      </c>
      <c r="G1301" s="416"/>
      <c r="H1301" s="417" t="s">
        <v>1477</v>
      </c>
      <c r="I1301" s="441" t="s">
        <v>917</v>
      </c>
      <c r="J1301" s="438">
        <v>1</v>
      </c>
      <c r="K1301" s="433">
        <v>180</v>
      </c>
      <c r="L1301" s="433">
        <v>180</v>
      </c>
      <c r="M1301" s="418" t="s">
        <v>1486</v>
      </c>
      <c r="N1301" s="427" t="s">
        <v>33</v>
      </c>
    </row>
    <row r="1302" spans="2:14" ht="12.75">
      <c r="B1302" s="415" t="str">
        <f>IF(PPNE2.1!$G1302="","",CONCATENATE(PPNE2.1!$C1302,".",PPNE2.1!$D1302,".",PPNE2.1!$E1302,".",PPNE2.1!$F1302))</f>
        <v/>
      </c>
      <c r="C1302" s="415" t="str">
        <f>IF(PPNE2.1!$G1302="","",'[3]Formulario PPGR1'!#REF!)</f>
        <v/>
      </c>
      <c r="D1302" s="415"/>
      <c r="E1302" s="415"/>
      <c r="F1302" s="415" t="str">
        <f>IF(PPNE2.1!$G1302="","",'[3]Formulario PPGR1'!#REF!)</f>
        <v/>
      </c>
      <c r="G1302" s="416"/>
      <c r="H1302" s="417" t="s">
        <v>1478</v>
      </c>
      <c r="I1302" s="441" t="s">
        <v>1485</v>
      </c>
      <c r="J1302" s="438">
        <v>1</v>
      </c>
      <c r="K1302" s="433">
        <v>12.05</v>
      </c>
      <c r="L1302" s="433">
        <v>12.05</v>
      </c>
      <c r="M1302" s="418" t="s">
        <v>1486</v>
      </c>
      <c r="N1302" s="427" t="s">
        <v>33</v>
      </c>
    </row>
    <row r="1303" spans="2:14" ht="12.75">
      <c r="B1303" s="415" t="str">
        <f>IF(PPNE2.1!$G1303="","",CONCATENATE(PPNE2.1!$C1303,".",PPNE2.1!$D1303,".",PPNE2.1!$E1303,".",PPNE2.1!$F1303))</f>
        <v/>
      </c>
      <c r="C1303" s="415" t="str">
        <f>IF(PPNE2.1!$G1303="","",'[3]Formulario PPGR1'!#REF!)</f>
        <v/>
      </c>
      <c r="D1303" s="415"/>
      <c r="E1303" s="415"/>
      <c r="F1303" s="415" t="str">
        <f>IF(PPNE2.1!$G1303="","",'[3]Formulario PPGR1'!#REF!)</f>
        <v/>
      </c>
      <c r="G1303" s="416"/>
      <c r="H1303" s="417" t="s">
        <v>1479</v>
      </c>
      <c r="I1303" s="441" t="s">
        <v>917</v>
      </c>
      <c r="J1303" s="438">
        <v>1</v>
      </c>
      <c r="K1303" s="433">
        <v>0</v>
      </c>
      <c r="L1303" s="433">
        <v>0</v>
      </c>
      <c r="M1303" s="418"/>
      <c r="N1303" s="427"/>
    </row>
    <row r="1304" spans="2:14" ht="12.75">
      <c r="B1304" s="415" t="str">
        <f>IF(PPNE2.1!$G1304="","",CONCATENATE(PPNE2.1!$C1304,".",PPNE2.1!$D1304,".",PPNE2.1!$E1304,".",PPNE2.1!$F1304))</f>
        <v/>
      </c>
      <c r="C1304" s="415" t="str">
        <f>IF(PPNE2.1!$G1304="","",'[3]Formulario PPGR1'!#REF!)</f>
        <v/>
      </c>
      <c r="D1304" s="415"/>
      <c r="E1304" s="415"/>
      <c r="F1304" s="415" t="str">
        <f>IF(PPNE2.1!$G1304="","",'[3]Formulario PPGR1'!#REF!)</f>
        <v/>
      </c>
      <c r="G1304" s="416"/>
      <c r="H1304" s="417" t="s">
        <v>1480</v>
      </c>
      <c r="I1304" s="441" t="s">
        <v>917</v>
      </c>
      <c r="J1304" s="438">
        <v>1</v>
      </c>
      <c r="K1304" s="433">
        <v>4500</v>
      </c>
      <c r="L1304" s="433">
        <v>4500</v>
      </c>
      <c r="M1304" s="418" t="s">
        <v>1487</v>
      </c>
      <c r="N1304" s="427" t="s">
        <v>282</v>
      </c>
    </row>
    <row r="1305" spans="2:14" ht="12.75">
      <c r="B1305" s="415" t="str">
        <f>IF(PPNE2.1!$G1305="","",CONCATENATE(PPNE2.1!$C1305,".",PPNE2.1!$D1305,".",PPNE2.1!$E1305,".",PPNE2.1!$F1305))</f>
        <v/>
      </c>
      <c r="C1305" s="415" t="str">
        <f>IF(PPNE2.1!$G1305="","",'[3]Formulario PPGR1'!#REF!)</f>
        <v/>
      </c>
      <c r="D1305" s="415"/>
      <c r="E1305" s="415"/>
      <c r="F1305" s="415" t="str">
        <f>IF(PPNE2.1!$G1305="","",'[3]Formulario PPGR1'!#REF!)</f>
        <v/>
      </c>
      <c r="G1305" s="416"/>
      <c r="H1305" s="417" t="s">
        <v>1481</v>
      </c>
      <c r="I1305" s="441" t="s">
        <v>917</v>
      </c>
      <c r="J1305" s="438">
        <v>1</v>
      </c>
      <c r="K1305" s="433">
        <v>290</v>
      </c>
      <c r="L1305" s="433">
        <v>290</v>
      </c>
      <c r="M1305" s="418" t="s">
        <v>1486</v>
      </c>
      <c r="N1305" s="427" t="s">
        <v>282</v>
      </c>
    </row>
    <row r="1306" spans="2:14" ht="12.75">
      <c r="B1306" s="415" t="str">
        <f>IF(PPNE2.1!$G1306="","",CONCATENATE(PPNE2.1!$C1306,".",PPNE2.1!$D1306,".",PPNE2.1!$E1306,".",PPNE2.1!$F1306))</f>
        <v/>
      </c>
      <c r="C1306" s="415" t="str">
        <f>IF(PPNE2.1!$G1306="","",'[3]Formulario PPGR1'!#REF!)</f>
        <v/>
      </c>
      <c r="D1306" s="415"/>
      <c r="E1306" s="415"/>
      <c r="F1306" s="415" t="str">
        <f>IF(PPNE2.1!$G1306="","",'[3]Formulario PPGR1'!#REF!)</f>
        <v/>
      </c>
      <c r="G1306" s="416"/>
      <c r="H1306" s="417" t="s">
        <v>1482</v>
      </c>
      <c r="I1306" s="441" t="s">
        <v>917</v>
      </c>
      <c r="J1306" s="438">
        <v>1</v>
      </c>
      <c r="K1306" s="433">
        <v>1400</v>
      </c>
      <c r="L1306" s="433">
        <v>1400</v>
      </c>
      <c r="M1306" s="418" t="s">
        <v>1486</v>
      </c>
      <c r="N1306" s="427" t="s">
        <v>282</v>
      </c>
    </row>
    <row r="1307" spans="2:14" ht="12.75">
      <c r="B1307" s="415" t="str">
        <f>IF(PPNE2.1!$G1307="","",CONCATENATE(PPNE2.1!$C1307,".",PPNE2.1!$D1307,".",PPNE2.1!$E1307,".",PPNE2.1!$F1307))</f>
        <v/>
      </c>
      <c r="C1307" s="415" t="str">
        <f>IF(PPNE2.1!$G1307="","",'[3]Formulario PPGR1'!#REF!)</f>
        <v/>
      </c>
      <c r="D1307" s="415"/>
      <c r="E1307" s="415"/>
      <c r="F1307" s="415" t="str">
        <f>IF(PPNE2.1!$G1307="","",'[3]Formulario PPGR1'!#REF!)</f>
        <v/>
      </c>
      <c r="G1307" s="416"/>
      <c r="H1307" s="417" t="s">
        <v>1483</v>
      </c>
      <c r="I1307" s="441" t="s">
        <v>917</v>
      </c>
      <c r="J1307" s="438">
        <v>5</v>
      </c>
      <c r="K1307" s="433">
        <v>130</v>
      </c>
      <c r="L1307" s="433">
        <v>650</v>
      </c>
      <c r="M1307" s="418" t="s">
        <v>1486</v>
      </c>
      <c r="N1307" s="427" t="s">
        <v>282</v>
      </c>
    </row>
    <row r="1308" spans="2:14" ht="12.75">
      <c r="B1308" s="14" t="e">
        <f>IF(PPNE2.1!$G1308="","",CONCATENATE(PPNE2.1!$C1308,".",PPNE2.1!$D1308,".",PPNE2.1!$E1308,".",PPNE2.1!$F1308))</f>
        <v>#REF!</v>
      </c>
      <c r="C1308" s="14" t="e">
        <f>IF(PPNE2.1!$G1308="","",'[3]Formulario PPGR1'!#REF!)</f>
        <v>#REF!</v>
      </c>
      <c r="D1308" s="14" t="e">
        <f>IF(PPNE2.1!$G1308="","",'[3]Formulario PPGR1'!#REF!)</f>
        <v>#REF!</v>
      </c>
      <c r="E1308" s="14" t="e">
        <f>IF(PPNE2.1!$G1308="","",'[3]Formulario PPGR1'!#REF!)</f>
        <v>#REF!</v>
      </c>
      <c r="F1308" s="14" t="e">
        <f>IF(PPNE2.1!$G1308="","",'[3]Formulario PPGR1'!#REF!)</f>
        <v>#REF!</v>
      </c>
      <c r="G1308" s="264" t="s">
        <v>1459</v>
      </c>
      <c r="H1308" s="265" t="s">
        <v>1474</v>
      </c>
      <c r="I1308" s="426" t="s">
        <v>917</v>
      </c>
      <c r="J1308" s="437">
        <v>1</v>
      </c>
      <c r="K1308" s="432">
        <v>60000</v>
      </c>
      <c r="L1308" s="432">
        <v>60000</v>
      </c>
      <c r="M1308" s="266" t="s">
        <v>444</v>
      </c>
      <c r="N1308" s="426" t="s">
        <v>33</v>
      </c>
    </row>
    <row r="1309" spans="2:14" ht="12.75">
      <c r="B1309" s="415" t="str">
        <f>IF(PPNE2.1!$G1309="","",CONCATENATE(PPNE2.1!$C1309,".",PPNE2.1!$D1309,".",PPNE2.1!$E1309,".",PPNE2.1!$F1309))</f>
        <v/>
      </c>
      <c r="C1309" s="415" t="str">
        <f>IF(PPNE2.1!$G1309="","",'[3]Formulario PPGR1'!#REF!)</f>
        <v/>
      </c>
      <c r="D1309" s="415"/>
      <c r="E1309" s="415"/>
      <c r="F1309" s="415" t="str">
        <f>IF(PPNE2.1!$G1309="","",'[3]Formulario PPGR1'!#REF!)</f>
        <v/>
      </c>
      <c r="G1309" s="416"/>
      <c r="H1309" s="417" t="s">
        <v>1475</v>
      </c>
      <c r="I1309" s="441" t="s">
        <v>917</v>
      </c>
      <c r="J1309" s="438">
        <v>1</v>
      </c>
      <c r="K1309" s="433">
        <v>16000</v>
      </c>
      <c r="L1309" s="433">
        <v>16000</v>
      </c>
      <c r="M1309" s="418" t="s">
        <v>444</v>
      </c>
      <c r="N1309" s="427" t="s">
        <v>33</v>
      </c>
    </row>
    <row r="1310" spans="2:14" ht="12.75">
      <c r="B1310" s="415" t="str">
        <f>IF(PPNE2.1!$G1310="","",CONCATENATE(PPNE2.1!$C1310,".",PPNE2.1!$D1310,".",PPNE2.1!$E1310,".",PPNE2.1!$F1310))</f>
        <v/>
      </c>
      <c r="C1310" s="415" t="str">
        <f>IF(PPNE2.1!$G1310="","",'[3]Formulario PPGR1'!#REF!)</f>
        <v/>
      </c>
      <c r="D1310" s="415"/>
      <c r="E1310" s="415"/>
      <c r="F1310" s="415" t="str">
        <f>IF(PPNE2.1!$G1310="","",'[3]Formulario PPGR1'!#REF!)</f>
        <v/>
      </c>
      <c r="G1310" s="416"/>
      <c r="H1310" s="417" t="s">
        <v>1476</v>
      </c>
      <c r="I1310" s="441" t="s">
        <v>1484</v>
      </c>
      <c r="J1310" s="438">
        <v>1</v>
      </c>
      <c r="K1310" s="433">
        <v>200</v>
      </c>
      <c r="L1310" s="433">
        <v>200</v>
      </c>
      <c r="M1310" s="418" t="s">
        <v>1486</v>
      </c>
      <c r="N1310" s="427" t="s">
        <v>282</v>
      </c>
    </row>
    <row r="1311" spans="2:14" ht="12.75">
      <c r="B1311" s="415" t="str">
        <f>IF(PPNE2.1!$G1311="","",CONCATENATE(PPNE2.1!$C1311,".",PPNE2.1!$D1311,".",PPNE2.1!$E1311,".",PPNE2.1!$F1311))</f>
        <v/>
      </c>
      <c r="C1311" s="415" t="str">
        <f>IF(PPNE2.1!$G1311="","",'[3]Formulario PPGR1'!#REF!)</f>
        <v/>
      </c>
      <c r="D1311" s="415"/>
      <c r="E1311" s="415"/>
      <c r="F1311" s="415" t="str">
        <f>IF(PPNE2.1!$G1311="","",'[3]Formulario PPGR1'!#REF!)</f>
        <v/>
      </c>
      <c r="G1311" s="416"/>
      <c r="H1311" s="417" t="s">
        <v>1477</v>
      </c>
      <c r="I1311" s="441" t="s">
        <v>917</v>
      </c>
      <c r="J1311" s="438">
        <v>1</v>
      </c>
      <c r="K1311" s="433">
        <v>180</v>
      </c>
      <c r="L1311" s="433">
        <v>180</v>
      </c>
      <c r="M1311" s="418" t="s">
        <v>1486</v>
      </c>
      <c r="N1311" s="427" t="s">
        <v>33</v>
      </c>
    </row>
    <row r="1312" spans="2:14" ht="12.75">
      <c r="B1312" s="415" t="str">
        <f>IF(PPNE2.1!$G1312="","",CONCATENATE(PPNE2.1!$C1312,".",PPNE2.1!$D1312,".",PPNE2.1!$E1312,".",PPNE2.1!$F1312))</f>
        <v/>
      </c>
      <c r="C1312" s="415" t="str">
        <f>IF(PPNE2.1!$G1312="","",'[3]Formulario PPGR1'!#REF!)</f>
        <v/>
      </c>
      <c r="D1312" s="415"/>
      <c r="E1312" s="415"/>
      <c r="F1312" s="415" t="str">
        <f>IF(PPNE2.1!$G1312="","",'[3]Formulario PPGR1'!#REF!)</f>
        <v/>
      </c>
      <c r="G1312" s="416"/>
      <c r="H1312" s="417" t="s">
        <v>1478</v>
      </c>
      <c r="I1312" s="441" t="s">
        <v>1485</v>
      </c>
      <c r="J1312" s="438">
        <v>1</v>
      </c>
      <c r="K1312" s="433">
        <v>12.05</v>
      </c>
      <c r="L1312" s="433">
        <v>12.05</v>
      </c>
      <c r="M1312" s="418" t="s">
        <v>1486</v>
      </c>
      <c r="N1312" s="427" t="s">
        <v>33</v>
      </c>
    </row>
    <row r="1313" spans="2:14" ht="12.75">
      <c r="B1313" s="415" t="str">
        <f>IF(PPNE2.1!$G1313="","",CONCATENATE(PPNE2.1!$C1313,".",PPNE2.1!$D1313,".",PPNE2.1!$E1313,".",PPNE2.1!$F1313))</f>
        <v/>
      </c>
      <c r="C1313" s="415" t="str">
        <f>IF(PPNE2.1!$G1313="","",'[3]Formulario PPGR1'!#REF!)</f>
        <v/>
      </c>
      <c r="D1313" s="415"/>
      <c r="E1313" s="415"/>
      <c r="F1313" s="415" t="str">
        <f>IF(PPNE2.1!$G1313="","",'[3]Formulario PPGR1'!#REF!)</f>
        <v/>
      </c>
      <c r="G1313" s="416"/>
      <c r="H1313" s="417" t="s">
        <v>1479</v>
      </c>
      <c r="I1313" s="441" t="s">
        <v>917</v>
      </c>
      <c r="J1313" s="438">
        <v>1</v>
      </c>
      <c r="K1313" s="433">
        <v>0</v>
      </c>
      <c r="L1313" s="433">
        <v>0</v>
      </c>
      <c r="M1313" s="418"/>
      <c r="N1313" s="427"/>
    </row>
    <row r="1314" spans="2:14" ht="12.75">
      <c r="B1314" s="415" t="str">
        <f>IF(PPNE2.1!$G1314="","",CONCATENATE(PPNE2.1!$C1314,".",PPNE2.1!$D1314,".",PPNE2.1!$E1314,".",PPNE2.1!$F1314))</f>
        <v/>
      </c>
      <c r="C1314" s="415" t="str">
        <f>IF(PPNE2.1!$G1314="","",'[3]Formulario PPGR1'!#REF!)</f>
        <v/>
      </c>
      <c r="D1314" s="415"/>
      <c r="E1314" s="415"/>
      <c r="F1314" s="415" t="str">
        <f>IF(PPNE2.1!$G1314="","",'[3]Formulario PPGR1'!#REF!)</f>
        <v/>
      </c>
      <c r="G1314" s="416"/>
      <c r="H1314" s="417" t="s">
        <v>1480</v>
      </c>
      <c r="I1314" s="441" t="s">
        <v>917</v>
      </c>
      <c r="J1314" s="438">
        <v>1</v>
      </c>
      <c r="K1314" s="433">
        <v>4500</v>
      </c>
      <c r="L1314" s="433">
        <v>4500</v>
      </c>
      <c r="M1314" s="418" t="s">
        <v>1487</v>
      </c>
      <c r="N1314" s="427" t="s">
        <v>282</v>
      </c>
    </row>
    <row r="1315" spans="2:14" ht="12.75">
      <c r="B1315" s="415" t="str">
        <f>IF(PPNE2.1!$G1315="","",CONCATENATE(PPNE2.1!$C1315,".",PPNE2.1!$D1315,".",PPNE2.1!$E1315,".",PPNE2.1!$F1315))</f>
        <v/>
      </c>
      <c r="C1315" s="415" t="str">
        <f>IF(PPNE2.1!$G1315="","",'[3]Formulario PPGR1'!#REF!)</f>
        <v/>
      </c>
      <c r="D1315" s="415"/>
      <c r="E1315" s="415"/>
      <c r="F1315" s="415" t="str">
        <f>IF(PPNE2.1!$G1315="","",'[3]Formulario PPGR1'!#REF!)</f>
        <v/>
      </c>
      <c r="G1315" s="416"/>
      <c r="H1315" s="417" t="s">
        <v>1481</v>
      </c>
      <c r="I1315" s="441" t="s">
        <v>917</v>
      </c>
      <c r="J1315" s="438">
        <v>1</v>
      </c>
      <c r="K1315" s="433">
        <v>290</v>
      </c>
      <c r="L1315" s="433">
        <v>290</v>
      </c>
      <c r="M1315" s="418" t="s">
        <v>1486</v>
      </c>
      <c r="N1315" s="427" t="s">
        <v>282</v>
      </c>
    </row>
    <row r="1316" spans="2:14" ht="12.75">
      <c r="B1316" s="415" t="str">
        <f>IF(PPNE2.1!$G1316="","",CONCATENATE(PPNE2.1!$C1316,".",PPNE2.1!$D1316,".",PPNE2.1!$E1316,".",PPNE2.1!$F1316))</f>
        <v/>
      </c>
      <c r="C1316" s="415" t="str">
        <f>IF(PPNE2.1!$G1316="","",'[3]Formulario PPGR1'!#REF!)</f>
        <v/>
      </c>
      <c r="D1316" s="415"/>
      <c r="E1316" s="415"/>
      <c r="F1316" s="415" t="str">
        <f>IF(PPNE2.1!$G1316="","",'[3]Formulario PPGR1'!#REF!)</f>
        <v/>
      </c>
      <c r="G1316" s="416"/>
      <c r="H1316" s="417" t="s">
        <v>1482</v>
      </c>
      <c r="I1316" s="441" t="s">
        <v>917</v>
      </c>
      <c r="J1316" s="438">
        <v>1</v>
      </c>
      <c r="K1316" s="433">
        <v>1400</v>
      </c>
      <c r="L1316" s="433">
        <v>1400</v>
      </c>
      <c r="M1316" s="418" t="s">
        <v>1486</v>
      </c>
      <c r="N1316" s="427" t="s">
        <v>282</v>
      </c>
    </row>
    <row r="1317" spans="2:14" ht="12.75">
      <c r="B1317" s="415" t="str">
        <f>IF(PPNE2.1!$G1317="","",CONCATENATE(PPNE2.1!$C1317,".",PPNE2.1!$D1317,".",PPNE2.1!$E1317,".",PPNE2.1!$F1317))</f>
        <v/>
      </c>
      <c r="C1317" s="415" t="str">
        <f>IF(PPNE2.1!$G1317="","",'[3]Formulario PPGR1'!#REF!)</f>
        <v/>
      </c>
      <c r="D1317" s="415"/>
      <c r="E1317" s="415"/>
      <c r="F1317" s="415" t="str">
        <f>IF(PPNE2.1!$G1317="","",'[3]Formulario PPGR1'!#REF!)</f>
        <v/>
      </c>
      <c r="G1317" s="416"/>
      <c r="H1317" s="417" t="s">
        <v>1483</v>
      </c>
      <c r="I1317" s="441" t="s">
        <v>917</v>
      </c>
      <c r="J1317" s="438">
        <v>5</v>
      </c>
      <c r="K1317" s="433">
        <v>130</v>
      </c>
      <c r="L1317" s="433">
        <v>650</v>
      </c>
      <c r="M1317" s="418" t="s">
        <v>1486</v>
      </c>
      <c r="N1317" s="427" t="s">
        <v>282</v>
      </c>
    </row>
    <row r="1318" spans="2:14" ht="12.75">
      <c r="B1318" s="14" t="e">
        <f>IF(PPNE2.1!$G1318="","",CONCATENATE(PPNE2.1!$C1318,".",PPNE2.1!$D1318,".",PPNE2.1!$E1318,".",PPNE2.1!$F1318))</f>
        <v>#REF!</v>
      </c>
      <c r="C1318" s="14" t="e">
        <f>IF(PPNE2.1!$G1318="","",'[3]Formulario PPGR1'!#REF!)</f>
        <v>#REF!</v>
      </c>
      <c r="D1318" s="14" t="e">
        <f>IF(PPNE2.1!$G1318="","",'[3]Formulario PPGR1'!#REF!)</f>
        <v>#REF!</v>
      </c>
      <c r="E1318" s="14" t="e">
        <f>IF(PPNE2.1!$G1318="","",'[3]Formulario PPGR1'!#REF!)</f>
        <v>#REF!</v>
      </c>
      <c r="F1318" s="14" t="e">
        <f>IF(PPNE2.1!$G1318="","",'[3]Formulario PPGR1'!#REF!)</f>
        <v>#REF!</v>
      </c>
      <c r="G1318" s="264" t="s">
        <v>1287</v>
      </c>
      <c r="H1318" s="265" t="s">
        <v>1474</v>
      </c>
      <c r="I1318" s="426" t="s">
        <v>917</v>
      </c>
      <c r="J1318" s="437">
        <v>1</v>
      </c>
      <c r="K1318" s="432">
        <v>60000</v>
      </c>
      <c r="L1318" s="432">
        <v>60000</v>
      </c>
      <c r="M1318" s="266" t="s">
        <v>444</v>
      </c>
      <c r="N1318" s="426" t="s">
        <v>33</v>
      </c>
    </row>
    <row r="1319" spans="2:14" ht="12.75">
      <c r="B1319" s="415" t="str">
        <f>IF(PPNE2.1!$G1319="","",CONCATENATE(PPNE2.1!$C1319,".",PPNE2.1!$D1319,".",PPNE2.1!$E1319,".",PPNE2.1!$F1319))</f>
        <v/>
      </c>
      <c r="C1319" s="415" t="str">
        <f>IF(PPNE2.1!$G1319="","",'[3]Formulario PPGR1'!#REF!)</f>
        <v/>
      </c>
      <c r="D1319" s="415"/>
      <c r="E1319" s="415"/>
      <c r="F1319" s="415" t="str">
        <f>IF(PPNE2.1!$G1319="","",'[3]Formulario PPGR1'!#REF!)</f>
        <v/>
      </c>
      <c r="G1319" s="416"/>
      <c r="H1319" s="417" t="s">
        <v>1475</v>
      </c>
      <c r="I1319" s="441" t="s">
        <v>917</v>
      </c>
      <c r="J1319" s="438">
        <v>1</v>
      </c>
      <c r="K1319" s="433">
        <v>16000</v>
      </c>
      <c r="L1319" s="433">
        <v>16000</v>
      </c>
      <c r="M1319" s="418" t="s">
        <v>444</v>
      </c>
      <c r="N1319" s="427" t="s">
        <v>33</v>
      </c>
    </row>
    <row r="1320" spans="2:14" ht="12.75">
      <c r="B1320" s="415" t="str">
        <f>IF(PPNE2.1!$G1320="","",CONCATENATE(PPNE2.1!$C1320,".",PPNE2.1!$D1320,".",PPNE2.1!$E1320,".",PPNE2.1!$F1320))</f>
        <v/>
      </c>
      <c r="C1320" s="415" t="str">
        <f>IF(PPNE2.1!$G1320="","",'[3]Formulario PPGR1'!#REF!)</f>
        <v/>
      </c>
      <c r="D1320" s="415"/>
      <c r="E1320" s="415"/>
      <c r="F1320" s="415" t="str">
        <f>IF(PPNE2.1!$G1320="","",'[3]Formulario PPGR1'!#REF!)</f>
        <v/>
      </c>
      <c r="G1320" s="416"/>
      <c r="H1320" s="417" t="s">
        <v>1476</v>
      </c>
      <c r="I1320" s="441" t="s">
        <v>1484</v>
      </c>
      <c r="J1320" s="438">
        <v>1</v>
      </c>
      <c r="K1320" s="433">
        <v>200</v>
      </c>
      <c r="L1320" s="433">
        <v>200</v>
      </c>
      <c r="M1320" s="418" t="s">
        <v>1486</v>
      </c>
      <c r="N1320" s="427" t="s">
        <v>282</v>
      </c>
    </row>
    <row r="1321" spans="2:14" ht="12.75">
      <c r="B1321" s="415" t="str">
        <f>IF(PPNE2.1!$G1321="","",CONCATENATE(PPNE2.1!$C1321,".",PPNE2.1!$D1321,".",PPNE2.1!$E1321,".",PPNE2.1!$F1321))</f>
        <v/>
      </c>
      <c r="C1321" s="415" t="str">
        <f>IF(PPNE2.1!$G1321="","",'[3]Formulario PPGR1'!#REF!)</f>
        <v/>
      </c>
      <c r="D1321" s="415"/>
      <c r="E1321" s="415"/>
      <c r="F1321" s="415" t="str">
        <f>IF(PPNE2.1!$G1321="","",'[3]Formulario PPGR1'!#REF!)</f>
        <v/>
      </c>
      <c r="G1321" s="416"/>
      <c r="H1321" s="417" t="s">
        <v>1477</v>
      </c>
      <c r="I1321" s="441" t="s">
        <v>917</v>
      </c>
      <c r="J1321" s="438">
        <v>1</v>
      </c>
      <c r="K1321" s="433">
        <v>180</v>
      </c>
      <c r="L1321" s="433">
        <v>180</v>
      </c>
      <c r="M1321" s="418" t="s">
        <v>1486</v>
      </c>
      <c r="N1321" s="427" t="s">
        <v>33</v>
      </c>
    </row>
    <row r="1322" spans="2:14" ht="12.75">
      <c r="B1322" s="415" t="str">
        <f>IF(PPNE2.1!$G1322="","",CONCATENATE(PPNE2.1!$C1322,".",PPNE2.1!$D1322,".",PPNE2.1!$E1322,".",PPNE2.1!$F1322))</f>
        <v/>
      </c>
      <c r="C1322" s="415" t="str">
        <f>IF(PPNE2.1!$G1322="","",'[3]Formulario PPGR1'!#REF!)</f>
        <v/>
      </c>
      <c r="D1322" s="415"/>
      <c r="E1322" s="415"/>
      <c r="F1322" s="415" t="str">
        <f>IF(PPNE2.1!$G1322="","",'[3]Formulario PPGR1'!#REF!)</f>
        <v/>
      </c>
      <c r="G1322" s="416"/>
      <c r="H1322" s="417" t="s">
        <v>1478</v>
      </c>
      <c r="I1322" s="441" t="s">
        <v>1485</v>
      </c>
      <c r="J1322" s="438">
        <v>1</v>
      </c>
      <c r="K1322" s="433">
        <v>12.05</v>
      </c>
      <c r="L1322" s="433">
        <v>12.05</v>
      </c>
      <c r="M1322" s="418" t="s">
        <v>1486</v>
      </c>
      <c r="N1322" s="427" t="s">
        <v>33</v>
      </c>
    </row>
    <row r="1323" spans="2:14" ht="12.75">
      <c r="B1323" s="415" t="str">
        <f>IF(PPNE2.1!$G1323="","",CONCATENATE(PPNE2.1!$C1323,".",PPNE2.1!$D1323,".",PPNE2.1!$E1323,".",PPNE2.1!$F1323))</f>
        <v/>
      </c>
      <c r="C1323" s="415" t="str">
        <f>IF(PPNE2.1!$G1323="","",'[3]Formulario PPGR1'!#REF!)</f>
        <v/>
      </c>
      <c r="D1323" s="415"/>
      <c r="E1323" s="415"/>
      <c r="F1323" s="415" t="str">
        <f>IF(PPNE2.1!$G1323="","",'[3]Formulario PPGR1'!#REF!)</f>
        <v/>
      </c>
      <c r="G1323" s="416"/>
      <c r="H1323" s="417" t="s">
        <v>1479</v>
      </c>
      <c r="I1323" s="441" t="s">
        <v>917</v>
      </c>
      <c r="J1323" s="438">
        <v>1</v>
      </c>
      <c r="K1323" s="433">
        <v>0</v>
      </c>
      <c r="L1323" s="433">
        <v>0</v>
      </c>
      <c r="M1323" s="418"/>
      <c r="N1323" s="427"/>
    </row>
    <row r="1324" spans="2:14" ht="12.75">
      <c r="B1324" s="415" t="str">
        <f>IF(PPNE2.1!$G1324="","",CONCATENATE(PPNE2.1!$C1324,".",PPNE2.1!$D1324,".",PPNE2.1!$E1324,".",PPNE2.1!$F1324))</f>
        <v/>
      </c>
      <c r="C1324" s="415" t="str">
        <f>IF(PPNE2.1!$G1324="","",'[3]Formulario PPGR1'!#REF!)</f>
        <v/>
      </c>
      <c r="D1324" s="415"/>
      <c r="E1324" s="415"/>
      <c r="F1324" s="415" t="str">
        <f>IF(PPNE2.1!$G1324="","",'[3]Formulario PPGR1'!#REF!)</f>
        <v/>
      </c>
      <c r="G1324" s="416"/>
      <c r="H1324" s="417" t="s">
        <v>1480</v>
      </c>
      <c r="I1324" s="441" t="s">
        <v>917</v>
      </c>
      <c r="J1324" s="438">
        <v>1</v>
      </c>
      <c r="K1324" s="433">
        <v>4500</v>
      </c>
      <c r="L1324" s="433">
        <v>4500</v>
      </c>
      <c r="M1324" s="418" t="s">
        <v>1487</v>
      </c>
      <c r="N1324" s="427" t="s">
        <v>282</v>
      </c>
    </row>
    <row r="1325" spans="2:14" ht="12.75">
      <c r="B1325" s="415" t="str">
        <f>IF(PPNE2.1!$G1325="","",CONCATENATE(PPNE2.1!$C1325,".",PPNE2.1!$D1325,".",PPNE2.1!$E1325,".",PPNE2.1!$F1325))</f>
        <v/>
      </c>
      <c r="C1325" s="415" t="str">
        <f>IF(PPNE2.1!$G1325="","",'[3]Formulario PPGR1'!#REF!)</f>
        <v/>
      </c>
      <c r="D1325" s="415"/>
      <c r="E1325" s="415"/>
      <c r="F1325" s="415" t="str">
        <f>IF(PPNE2.1!$G1325="","",'[3]Formulario PPGR1'!#REF!)</f>
        <v/>
      </c>
      <c r="G1325" s="416"/>
      <c r="H1325" s="417" t="s">
        <v>1481</v>
      </c>
      <c r="I1325" s="441" t="s">
        <v>917</v>
      </c>
      <c r="J1325" s="438">
        <v>1</v>
      </c>
      <c r="K1325" s="433">
        <v>290</v>
      </c>
      <c r="L1325" s="433">
        <v>290</v>
      </c>
      <c r="M1325" s="418" t="s">
        <v>1486</v>
      </c>
      <c r="N1325" s="427" t="s">
        <v>282</v>
      </c>
    </row>
    <row r="1326" spans="2:14" ht="12.75">
      <c r="B1326" s="415" t="str">
        <f>IF(PPNE2.1!$G1326="","",CONCATENATE(PPNE2.1!$C1326,".",PPNE2.1!$D1326,".",PPNE2.1!$E1326,".",PPNE2.1!$F1326))</f>
        <v/>
      </c>
      <c r="C1326" s="415" t="str">
        <f>IF(PPNE2.1!$G1326="","",'[3]Formulario PPGR1'!#REF!)</f>
        <v/>
      </c>
      <c r="D1326" s="415"/>
      <c r="E1326" s="415"/>
      <c r="F1326" s="415" t="str">
        <f>IF(PPNE2.1!$G1326="","",'[3]Formulario PPGR1'!#REF!)</f>
        <v/>
      </c>
      <c r="G1326" s="416"/>
      <c r="H1326" s="417" t="s">
        <v>1482</v>
      </c>
      <c r="I1326" s="441" t="s">
        <v>917</v>
      </c>
      <c r="J1326" s="438">
        <v>1</v>
      </c>
      <c r="K1326" s="433">
        <v>1400</v>
      </c>
      <c r="L1326" s="433">
        <v>1400</v>
      </c>
      <c r="M1326" s="418" t="s">
        <v>1486</v>
      </c>
      <c r="N1326" s="427" t="s">
        <v>282</v>
      </c>
    </row>
    <row r="1327" spans="2:14" ht="12.75">
      <c r="B1327" s="415" t="str">
        <f>IF(PPNE2.1!$G1327="","",CONCATENATE(PPNE2.1!$C1327,".",PPNE2.1!$D1327,".",PPNE2.1!$E1327,".",PPNE2.1!$F1327))</f>
        <v/>
      </c>
      <c r="C1327" s="415" t="str">
        <f>IF(PPNE2.1!$G1327="","",'[3]Formulario PPGR1'!#REF!)</f>
        <v/>
      </c>
      <c r="D1327" s="415"/>
      <c r="E1327" s="415"/>
      <c r="F1327" s="415" t="str">
        <f>IF(PPNE2.1!$G1327="","",'[3]Formulario PPGR1'!#REF!)</f>
        <v/>
      </c>
      <c r="G1327" s="416"/>
      <c r="H1327" s="417" t="s">
        <v>1483</v>
      </c>
      <c r="I1327" s="441" t="s">
        <v>917</v>
      </c>
      <c r="J1327" s="438">
        <v>5</v>
      </c>
      <c r="K1327" s="433">
        <v>130</v>
      </c>
      <c r="L1327" s="433">
        <v>650</v>
      </c>
      <c r="M1327" s="418" t="s">
        <v>1486</v>
      </c>
      <c r="N1327" s="427" t="s">
        <v>282</v>
      </c>
    </row>
    <row r="1328" spans="2:14" ht="12.75">
      <c r="B1328" s="14" t="e">
        <f>IF(PPNE2.1!$G1328="","",CONCATENATE(PPNE2.1!$C1328,".",PPNE2.1!$D1328,".",PPNE2.1!$E1328,".",PPNE2.1!$F1328))</f>
        <v>#REF!</v>
      </c>
      <c r="C1328" s="14" t="e">
        <f>IF(PPNE2.1!$G1328="","",'[3]Formulario PPGR1'!#REF!)</f>
        <v>#REF!</v>
      </c>
      <c r="D1328" s="14" t="e">
        <f>IF(PPNE2.1!$G1328="","",'[3]Formulario PPGR1'!#REF!)</f>
        <v>#REF!</v>
      </c>
      <c r="E1328" s="14" t="e">
        <f>IF(PPNE2.1!$G1328="","",'[3]Formulario PPGR1'!#REF!)</f>
        <v>#REF!</v>
      </c>
      <c r="F1328" s="14" t="e">
        <f>IF(PPNE2.1!$G1328="","",'[3]Formulario PPGR1'!#REF!)</f>
        <v>#REF!</v>
      </c>
      <c r="G1328" s="264" t="s">
        <v>1460</v>
      </c>
      <c r="H1328" s="265" t="s">
        <v>1474</v>
      </c>
      <c r="I1328" s="426" t="s">
        <v>917</v>
      </c>
      <c r="J1328" s="437">
        <v>1</v>
      </c>
      <c r="K1328" s="432">
        <v>60000</v>
      </c>
      <c r="L1328" s="432">
        <v>60000</v>
      </c>
      <c r="M1328" s="266" t="s">
        <v>444</v>
      </c>
      <c r="N1328" s="426" t="s">
        <v>33</v>
      </c>
    </row>
    <row r="1329" spans="2:14" ht="12.75">
      <c r="B1329" s="415" t="str">
        <f>IF(PPNE2.1!$G1329="","",CONCATENATE(PPNE2.1!$C1329,".",PPNE2.1!$D1329,".",PPNE2.1!$E1329,".",PPNE2.1!$F1329))</f>
        <v/>
      </c>
      <c r="C1329" s="415" t="str">
        <f>IF(PPNE2.1!$G1329="","",'[3]Formulario PPGR1'!#REF!)</f>
        <v/>
      </c>
      <c r="D1329" s="415"/>
      <c r="E1329" s="415"/>
      <c r="F1329" s="415" t="str">
        <f>IF(PPNE2.1!$G1329="","",'[3]Formulario PPGR1'!#REF!)</f>
        <v/>
      </c>
      <c r="G1329" s="416"/>
      <c r="H1329" s="417" t="s">
        <v>1475</v>
      </c>
      <c r="I1329" s="441" t="s">
        <v>917</v>
      </c>
      <c r="J1329" s="438">
        <v>1</v>
      </c>
      <c r="K1329" s="433">
        <v>16000</v>
      </c>
      <c r="L1329" s="433">
        <v>16000</v>
      </c>
      <c r="M1329" s="418" t="s">
        <v>444</v>
      </c>
      <c r="N1329" s="427" t="s">
        <v>33</v>
      </c>
    </row>
    <row r="1330" spans="2:14" ht="12.75">
      <c r="B1330" s="415" t="str">
        <f>IF(PPNE2.1!$G1330="","",CONCATENATE(PPNE2.1!$C1330,".",PPNE2.1!$D1330,".",PPNE2.1!$E1330,".",PPNE2.1!$F1330))</f>
        <v/>
      </c>
      <c r="C1330" s="415" t="str">
        <f>IF(PPNE2.1!$G1330="","",'[3]Formulario PPGR1'!#REF!)</f>
        <v/>
      </c>
      <c r="D1330" s="415"/>
      <c r="E1330" s="415"/>
      <c r="F1330" s="415" t="str">
        <f>IF(PPNE2.1!$G1330="","",'[3]Formulario PPGR1'!#REF!)</f>
        <v/>
      </c>
      <c r="G1330" s="416"/>
      <c r="H1330" s="417" t="s">
        <v>1476</v>
      </c>
      <c r="I1330" s="441" t="s">
        <v>1484</v>
      </c>
      <c r="J1330" s="438">
        <v>1</v>
      </c>
      <c r="K1330" s="433">
        <v>200</v>
      </c>
      <c r="L1330" s="433">
        <v>200</v>
      </c>
      <c r="M1330" s="418" t="s">
        <v>1486</v>
      </c>
      <c r="N1330" s="427" t="s">
        <v>282</v>
      </c>
    </row>
    <row r="1331" spans="2:14" ht="12.75">
      <c r="B1331" s="415" t="str">
        <f>IF(PPNE2.1!$G1331="","",CONCATENATE(PPNE2.1!$C1331,".",PPNE2.1!$D1331,".",PPNE2.1!$E1331,".",PPNE2.1!$F1331))</f>
        <v/>
      </c>
      <c r="C1331" s="415" t="str">
        <f>IF(PPNE2.1!$G1331="","",'[3]Formulario PPGR1'!#REF!)</f>
        <v/>
      </c>
      <c r="D1331" s="415"/>
      <c r="E1331" s="415"/>
      <c r="F1331" s="415" t="str">
        <f>IF(PPNE2.1!$G1331="","",'[3]Formulario PPGR1'!#REF!)</f>
        <v/>
      </c>
      <c r="G1331" s="416"/>
      <c r="H1331" s="417" t="s">
        <v>1477</v>
      </c>
      <c r="I1331" s="441" t="s">
        <v>917</v>
      </c>
      <c r="J1331" s="438">
        <v>1</v>
      </c>
      <c r="K1331" s="433">
        <v>180</v>
      </c>
      <c r="L1331" s="433">
        <v>180</v>
      </c>
      <c r="M1331" s="418" t="s">
        <v>1486</v>
      </c>
      <c r="N1331" s="427" t="s">
        <v>33</v>
      </c>
    </row>
    <row r="1332" spans="2:14" ht="12.75">
      <c r="B1332" s="415" t="str">
        <f>IF(PPNE2.1!$G1332="","",CONCATENATE(PPNE2.1!$C1332,".",PPNE2.1!$D1332,".",PPNE2.1!$E1332,".",PPNE2.1!$F1332))</f>
        <v/>
      </c>
      <c r="C1332" s="415" t="str">
        <f>IF(PPNE2.1!$G1332="","",'[3]Formulario PPGR1'!#REF!)</f>
        <v/>
      </c>
      <c r="D1332" s="415"/>
      <c r="E1332" s="415"/>
      <c r="F1332" s="415" t="str">
        <f>IF(PPNE2.1!$G1332="","",'[3]Formulario PPGR1'!#REF!)</f>
        <v/>
      </c>
      <c r="G1332" s="416"/>
      <c r="H1332" s="417" t="s">
        <v>1478</v>
      </c>
      <c r="I1332" s="441" t="s">
        <v>1485</v>
      </c>
      <c r="J1332" s="438">
        <v>1</v>
      </c>
      <c r="K1332" s="433">
        <v>12.05</v>
      </c>
      <c r="L1332" s="433">
        <v>12.05</v>
      </c>
      <c r="M1332" s="418" t="s">
        <v>1486</v>
      </c>
      <c r="N1332" s="427" t="s">
        <v>33</v>
      </c>
    </row>
    <row r="1333" spans="2:14" ht="12.75">
      <c r="B1333" s="415" t="str">
        <f>IF(PPNE2.1!$G1333="","",CONCATENATE(PPNE2.1!$C1333,".",PPNE2.1!$D1333,".",PPNE2.1!$E1333,".",PPNE2.1!$F1333))</f>
        <v/>
      </c>
      <c r="C1333" s="415" t="str">
        <f>IF(PPNE2.1!$G1333="","",'[3]Formulario PPGR1'!#REF!)</f>
        <v/>
      </c>
      <c r="D1333" s="415"/>
      <c r="E1333" s="415"/>
      <c r="F1333" s="415" t="str">
        <f>IF(PPNE2.1!$G1333="","",'[3]Formulario PPGR1'!#REF!)</f>
        <v/>
      </c>
      <c r="G1333" s="416"/>
      <c r="H1333" s="417" t="s">
        <v>1479</v>
      </c>
      <c r="I1333" s="441" t="s">
        <v>917</v>
      </c>
      <c r="J1333" s="438">
        <v>1</v>
      </c>
      <c r="K1333" s="433">
        <v>0</v>
      </c>
      <c r="L1333" s="433">
        <v>0</v>
      </c>
      <c r="M1333" s="418"/>
      <c r="N1333" s="427"/>
    </row>
    <row r="1334" spans="2:14" ht="12.75">
      <c r="B1334" s="415" t="str">
        <f>IF(PPNE2.1!$G1334="","",CONCATENATE(PPNE2.1!$C1334,".",PPNE2.1!$D1334,".",PPNE2.1!$E1334,".",PPNE2.1!$F1334))</f>
        <v/>
      </c>
      <c r="C1334" s="415" t="str">
        <f>IF(PPNE2.1!$G1334="","",'[3]Formulario PPGR1'!#REF!)</f>
        <v/>
      </c>
      <c r="D1334" s="415"/>
      <c r="E1334" s="415"/>
      <c r="F1334" s="415" t="str">
        <f>IF(PPNE2.1!$G1334="","",'[3]Formulario PPGR1'!#REF!)</f>
        <v/>
      </c>
      <c r="G1334" s="416"/>
      <c r="H1334" s="417" t="s">
        <v>1480</v>
      </c>
      <c r="I1334" s="441" t="s">
        <v>917</v>
      </c>
      <c r="J1334" s="438">
        <v>1</v>
      </c>
      <c r="K1334" s="433">
        <v>4500</v>
      </c>
      <c r="L1334" s="433">
        <v>4500</v>
      </c>
      <c r="M1334" s="418" t="s">
        <v>1487</v>
      </c>
      <c r="N1334" s="427" t="s">
        <v>282</v>
      </c>
    </row>
    <row r="1335" spans="2:14" ht="12.75">
      <c r="B1335" s="415" t="str">
        <f>IF(PPNE2.1!$G1335="","",CONCATENATE(PPNE2.1!$C1335,".",PPNE2.1!$D1335,".",PPNE2.1!$E1335,".",PPNE2.1!$F1335))</f>
        <v/>
      </c>
      <c r="C1335" s="415" t="str">
        <f>IF(PPNE2.1!$G1335="","",'[3]Formulario PPGR1'!#REF!)</f>
        <v/>
      </c>
      <c r="D1335" s="415"/>
      <c r="E1335" s="415"/>
      <c r="F1335" s="415" t="str">
        <f>IF(PPNE2.1!$G1335="","",'[3]Formulario PPGR1'!#REF!)</f>
        <v/>
      </c>
      <c r="G1335" s="416"/>
      <c r="H1335" s="417" t="s">
        <v>1481</v>
      </c>
      <c r="I1335" s="441" t="s">
        <v>917</v>
      </c>
      <c r="J1335" s="438">
        <v>1</v>
      </c>
      <c r="K1335" s="433">
        <v>290</v>
      </c>
      <c r="L1335" s="433">
        <v>290</v>
      </c>
      <c r="M1335" s="418" t="s">
        <v>1486</v>
      </c>
      <c r="N1335" s="427" t="s">
        <v>282</v>
      </c>
    </row>
    <row r="1336" spans="2:14" ht="12.75">
      <c r="B1336" s="415" t="str">
        <f>IF(PPNE2.1!$G1336="","",CONCATENATE(PPNE2.1!$C1336,".",PPNE2.1!$D1336,".",PPNE2.1!$E1336,".",PPNE2.1!$F1336))</f>
        <v/>
      </c>
      <c r="C1336" s="415" t="str">
        <f>IF(PPNE2.1!$G1336="","",'[3]Formulario PPGR1'!#REF!)</f>
        <v/>
      </c>
      <c r="D1336" s="415"/>
      <c r="E1336" s="415"/>
      <c r="F1336" s="415" t="str">
        <f>IF(PPNE2.1!$G1336="","",'[3]Formulario PPGR1'!#REF!)</f>
        <v/>
      </c>
      <c r="G1336" s="416"/>
      <c r="H1336" s="417" t="s">
        <v>1482</v>
      </c>
      <c r="I1336" s="441" t="s">
        <v>917</v>
      </c>
      <c r="J1336" s="438">
        <v>1</v>
      </c>
      <c r="K1336" s="433">
        <v>1400</v>
      </c>
      <c r="L1336" s="433">
        <v>1400</v>
      </c>
      <c r="M1336" s="418" t="s">
        <v>1486</v>
      </c>
      <c r="N1336" s="427" t="s">
        <v>282</v>
      </c>
    </row>
    <row r="1337" spans="2:14" ht="12.75">
      <c r="B1337" s="415" t="str">
        <f>IF(PPNE2.1!$G1337="","",CONCATENATE(PPNE2.1!$C1337,".",PPNE2.1!$D1337,".",PPNE2.1!$E1337,".",PPNE2.1!$F1337))</f>
        <v/>
      </c>
      <c r="C1337" s="415" t="str">
        <f>IF(PPNE2.1!$G1337="","",'[3]Formulario PPGR1'!#REF!)</f>
        <v/>
      </c>
      <c r="D1337" s="415"/>
      <c r="E1337" s="415"/>
      <c r="F1337" s="415" t="str">
        <f>IF(PPNE2.1!$G1337="","",'[3]Formulario PPGR1'!#REF!)</f>
        <v/>
      </c>
      <c r="G1337" s="416"/>
      <c r="H1337" s="417" t="s">
        <v>1483</v>
      </c>
      <c r="I1337" s="441" t="s">
        <v>917</v>
      </c>
      <c r="J1337" s="438">
        <v>5</v>
      </c>
      <c r="K1337" s="433">
        <v>130</v>
      </c>
      <c r="L1337" s="433">
        <v>650</v>
      </c>
      <c r="M1337" s="418" t="s">
        <v>1486</v>
      </c>
      <c r="N1337" s="427" t="s">
        <v>282</v>
      </c>
    </row>
    <row r="1338" spans="2:14" ht="12.75">
      <c r="B1338" s="14" t="e">
        <f>IF(PPNE2.1!$G1338="","",CONCATENATE(PPNE2.1!$C1338,".",PPNE2.1!$D1338,".",PPNE2.1!$E1338,".",PPNE2.1!$F1338))</f>
        <v>#REF!</v>
      </c>
      <c r="C1338" s="14" t="e">
        <f>IF(PPNE2.1!$G1338="","",'[3]Formulario PPGR1'!#REF!)</f>
        <v>#REF!</v>
      </c>
      <c r="D1338" s="14" t="e">
        <f>IF(PPNE2.1!$G1338="","",'[3]Formulario PPGR1'!#REF!)</f>
        <v>#REF!</v>
      </c>
      <c r="E1338" s="14" t="e">
        <f>IF(PPNE2.1!$G1338="","",'[3]Formulario PPGR1'!#REF!)</f>
        <v>#REF!</v>
      </c>
      <c r="F1338" s="14" t="e">
        <f>IF(PPNE2.1!$G1338="","",'[3]Formulario PPGR1'!#REF!)</f>
        <v>#REF!</v>
      </c>
      <c r="G1338" s="264" t="s">
        <v>1463</v>
      </c>
      <c r="H1338" s="265" t="s">
        <v>1474</v>
      </c>
      <c r="I1338" s="426" t="s">
        <v>917</v>
      </c>
      <c r="J1338" s="437">
        <v>1</v>
      </c>
      <c r="K1338" s="432">
        <v>60000</v>
      </c>
      <c r="L1338" s="432">
        <v>60000</v>
      </c>
      <c r="M1338" s="266" t="s">
        <v>444</v>
      </c>
      <c r="N1338" s="426" t="s">
        <v>33</v>
      </c>
    </row>
    <row r="1339" spans="2:14" ht="12.75">
      <c r="B1339" s="415" t="str">
        <f>IF(PPNE2.1!$G1339="","",CONCATENATE(PPNE2.1!$C1339,".",PPNE2.1!$D1339,".",PPNE2.1!$E1339,".",PPNE2.1!$F1339))</f>
        <v/>
      </c>
      <c r="C1339" s="415" t="str">
        <f>IF(PPNE2.1!$G1339="","",'[3]Formulario PPGR1'!#REF!)</f>
        <v/>
      </c>
      <c r="D1339" s="415"/>
      <c r="E1339" s="415"/>
      <c r="F1339" s="415" t="str">
        <f>IF(PPNE2.1!$G1339="","",'[3]Formulario PPGR1'!#REF!)</f>
        <v/>
      </c>
      <c r="G1339" s="416"/>
      <c r="H1339" s="417" t="s">
        <v>1475</v>
      </c>
      <c r="I1339" s="441" t="s">
        <v>917</v>
      </c>
      <c r="J1339" s="438">
        <v>1</v>
      </c>
      <c r="K1339" s="433">
        <v>16000</v>
      </c>
      <c r="L1339" s="433">
        <v>16000</v>
      </c>
      <c r="M1339" s="418" t="s">
        <v>444</v>
      </c>
      <c r="N1339" s="427" t="s">
        <v>33</v>
      </c>
    </row>
    <row r="1340" spans="2:14" ht="12.75">
      <c r="B1340" s="415" t="str">
        <f>IF(PPNE2.1!$G1340="","",CONCATENATE(PPNE2.1!$C1340,".",PPNE2.1!$D1340,".",PPNE2.1!$E1340,".",PPNE2.1!$F1340))</f>
        <v/>
      </c>
      <c r="C1340" s="415" t="str">
        <f>IF(PPNE2.1!$G1340="","",'[3]Formulario PPGR1'!#REF!)</f>
        <v/>
      </c>
      <c r="D1340" s="415"/>
      <c r="E1340" s="415"/>
      <c r="F1340" s="415" t="str">
        <f>IF(PPNE2.1!$G1340="","",'[3]Formulario PPGR1'!#REF!)</f>
        <v/>
      </c>
      <c r="G1340" s="416"/>
      <c r="H1340" s="417" t="s">
        <v>1476</v>
      </c>
      <c r="I1340" s="441" t="s">
        <v>1484</v>
      </c>
      <c r="J1340" s="438">
        <v>1</v>
      </c>
      <c r="K1340" s="433">
        <v>200</v>
      </c>
      <c r="L1340" s="433">
        <v>200</v>
      </c>
      <c r="M1340" s="418" t="s">
        <v>1486</v>
      </c>
      <c r="N1340" s="427" t="s">
        <v>282</v>
      </c>
    </row>
    <row r="1341" spans="2:14" ht="12.75">
      <c r="B1341" s="415" t="str">
        <f>IF(PPNE2.1!$G1341="","",CONCATENATE(PPNE2.1!$C1341,".",PPNE2.1!$D1341,".",PPNE2.1!$E1341,".",PPNE2.1!$F1341))</f>
        <v/>
      </c>
      <c r="C1341" s="415" t="str">
        <f>IF(PPNE2.1!$G1341="","",'[3]Formulario PPGR1'!#REF!)</f>
        <v/>
      </c>
      <c r="D1341" s="415"/>
      <c r="E1341" s="415"/>
      <c r="F1341" s="415" t="str">
        <f>IF(PPNE2.1!$G1341="","",'[3]Formulario PPGR1'!#REF!)</f>
        <v/>
      </c>
      <c r="G1341" s="416"/>
      <c r="H1341" s="417" t="s">
        <v>1477</v>
      </c>
      <c r="I1341" s="441" t="s">
        <v>917</v>
      </c>
      <c r="J1341" s="438">
        <v>1</v>
      </c>
      <c r="K1341" s="433">
        <v>180</v>
      </c>
      <c r="L1341" s="433">
        <v>180</v>
      </c>
      <c r="M1341" s="418" t="s">
        <v>1486</v>
      </c>
      <c r="N1341" s="427" t="s">
        <v>33</v>
      </c>
    </row>
    <row r="1342" spans="2:14" ht="12.75">
      <c r="B1342" s="415" t="str">
        <f>IF(PPNE2.1!$G1342="","",CONCATENATE(PPNE2.1!$C1342,".",PPNE2.1!$D1342,".",PPNE2.1!$E1342,".",PPNE2.1!$F1342))</f>
        <v/>
      </c>
      <c r="C1342" s="415" t="str">
        <f>IF(PPNE2.1!$G1342="","",'[3]Formulario PPGR1'!#REF!)</f>
        <v/>
      </c>
      <c r="D1342" s="415"/>
      <c r="E1342" s="415"/>
      <c r="F1342" s="415" t="str">
        <f>IF(PPNE2.1!$G1342="","",'[3]Formulario PPGR1'!#REF!)</f>
        <v/>
      </c>
      <c r="G1342" s="416"/>
      <c r="H1342" s="417" t="s">
        <v>1478</v>
      </c>
      <c r="I1342" s="441" t="s">
        <v>1485</v>
      </c>
      <c r="J1342" s="438">
        <v>1</v>
      </c>
      <c r="K1342" s="433">
        <v>12.05</v>
      </c>
      <c r="L1342" s="433">
        <v>12.05</v>
      </c>
      <c r="M1342" s="418" t="s">
        <v>1486</v>
      </c>
      <c r="N1342" s="427" t="s">
        <v>33</v>
      </c>
    </row>
    <row r="1343" spans="2:14" ht="12.75">
      <c r="B1343" s="415" t="str">
        <f>IF(PPNE2.1!$G1343="","",CONCATENATE(PPNE2.1!$C1343,".",PPNE2.1!$D1343,".",PPNE2.1!$E1343,".",PPNE2.1!$F1343))</f>
        <v/>
      </c>
      <c r="C1343" s="415" t="str">
        <f>IF(PPNE2.1!$G1343="","",'[3]Formulario PPGR1'!#REF!)</f>
        <v/>
      </c>
      <c r="D1343" s="415"/>
      <c r="E1343" s="415"/>
      <c r="F1343" s="415" t="str">
        <f>IF(PPNE2.1!$G1343="","",'[3]Formulario PPGR1'!#REF!)</f>
        <v/>
      </c>
      <c r="G1343" s="416"/>
      <c r="H1343" s="417" t="s">
        <v>1479</v>
      </c>
      <c r="I1343" s="441" t="s">
        <v>917</v>
      </c>
      <c r="J1343" s="438">
        <v>1</v>
      </c>
      <c r="K1343" s="433">
        <v>0</v>
      </c>
      <c r="L1343" s="433">
        <v>0</v>
      </c>
      <c r="M1343" s="418"/>
      <c r="N1343" s="427"/>
    </row>
    <row r="1344" spans="2:14" ht="12.75">
      <c r="B1344" s="415" t="str">
        <f>IF(PPNE2.1!$G1344="","",CONCATENATE(PPNE2.1!$C1344,".",PPNE2.1!$D1344,".",PPNE2.1!$E1344,".",PPNE2.1!$F1344))</f>
        <v/>
      </c>
      <c r="C1344" s="415" t="str">
        <f>IF(PPNE2.1!$G1344="","",'[3]Formulario PPGR1'!#REF!)</f>
        <v/>
      </c>
      <c r="D1344" s="415"/>
      <c r="E1344" s="415"/>
      <c r="F1344" s="415" t="str">
        <f>IF(PPNE2.1!$G1344="","",'[3]Formulario PPGR1'!#REF!)</f>
        <v/>
      </c>
      <c r="G1344" s="416"/>
      <c r="H1344" s="417" t="s">
        <v>1480</v>
      </c>
      <c r="I1344" s="441" t="s">
        <v>917</v>
      </c>
      <c r="J1344" s="438">
        <v>1</v>
      </c>
      <c r="K1344" s="433">
        <v>4500</v>
      </c>
      <c r="L1344" s="433">
        <v>4500</v>
      </c>
      <c r="M1344" s="418" t="s">
        <v>1487</v>
      </c>
      <c r="N1344" s="427" t="s">
        <v>282</v>
      </c>
    </row>
    <row r="1345" spans="2:14" ht="12.75">
      <c r="B1345" s="415" t="str">
        <f>IF(PPNE2.1!$G1345="","",CONCATENATE(PPNE2.1!$C1345,".",PPNE2.1!$D1345,".",PPNE2.1!$E1345,".",PPNE2.1!$F1345))</f>
        <v/>
      </c>
      <c r="C1345" s="415" t="str">
        <f>IF(PPNE2.1!$G1345="","",'[3]Formulario PPGR1'!#REF!)</f>
        <v/>
      </c>
      <c r="D1345" s="415"/>
      <c r="E1345" s="415"/>
      <c r="F1345" s="415" t="str">
        <f>IF(PPNE2.1!$G1345="","",'[3]Formulario PPGR1'!#REF!)</f>
        <v/>
      </c>
      <c r="G1345" s="416"/>
      <c r="H1345" s="417" t="s">
        <v>1481</v>
      </c>
      <c r="I1345" s="441" t="s">
        <v>917</v>
      </c>
      <c r="J1345" s="438">
        <v>1</v>
      </c>
      <c r="K1345" s="433">
        <v>290</v>
      </c>
      <c r="L1345" s="433">
        <v>290</v>
      </c>
      <c r="M1345" s="418" t="s">
        <v>1486</v>
      </c>
      <c r="N1345" s="427" t="s">
        <v>282</v>
      </c>
    </row>
    <row r="1346" spans="2:14" ht="12.75">
      <c r="B1346" s="415" t="str">
        <f>IF(PPNE2.1!$G1346="","",CONCATENATE(PPNE2.1!$C1346,".",PPNE2.1!$D1346,".",PPNE2.1!$E1346,".",PPNE2.1!$F1346))</f>
        <v/>
      </c>
      <c r="C1346" s="415" t="str">
        <f>IF(PPNE2.1!$G1346="","",'[3]Formulario PPGR1'!#REF!)</f>
        <v/>
      </c>
      <c r="D1346" s="415"/>
      <c r="E1346" s="415"/>
      <c r="F1346" s="415" t="str">
        <f>IF(PPNE2.1!$G1346="","",'[3]Formulario PPGR1'!#REF!)</f>
        <v/>
      </c>
      <c r="G1346" s="416"/>
      <c r="H1346" s="417" t="s">
        <v>1482</v>
      </c>
      <c r="I1346" s="441" t="s">
        <v>917</v>
      </c>
      <c r="J1346" s="438">
        <v>1</v>
      </c>
      <c r="K1346" s="433">
        <v>1400</v>
      </c>
      <c r="L1346" s="433">
        <v>1400</v>
      </c>
      <c r="M1346" s="418" t="s">
        <v>1486</v>
      </c>
      <c r="N1346" s="427" t="s">
        <v>282</v>
      </c>
    </row>
    <row r="1347" spans="2:14" ht="12.75">
      <c r="B1347" s="415" t="str">
        <f>IF(PPNE2.1!$G1347="","",CONCATENATE(PPNE2.1!$C1347,".",PPNE2.1!$D1347,".",PPNE2.1!$E1347,".",PPNE2.1!$F1347))</f>
        <v/>
      </c>
      <c r="C1347" s="415" t="str">
        <f>IF(PPNE2.1!$G1347="","",'[3]Formulario PPGR1'!#REF!)</f>
        <v/>
      </c>
      <c r="D1347" s="415"/>
      <c r="E1347" s="415"/>
      <c r="F1347" s="415" t="str">
        <f>IF(PPNE2.1!$G1347="","",'[3]Formulario PPGR1'!#REF!)</f>
        <v/>
      </c>
      <c r="G1347" s="416"/>
      <c r="H1347" s="417" t="s">
        <v>1483</v>
      </c>
      <c r="I1347" s="441" t="s">
        <v>917</v>
      </c>
      <c r="J1347" s="438">
        <v>5</v>
      </c>
      <c r="K1347" s="433">
        <v>130</v>
      </c>
      <c r="L1347" s="433">
        <v>650</v>
      </c>
      <c r="M1347" s="418" t="s">
        <v>1486</v>
      </c>
      <c r="N1347" s="427" t="s">
        <v>282</v>
      </c>
    </row>
    <row r="1348" spans="2:14" ht="12.75">
      <c r="B1348" s="14" t="e">
        <f>IF(PPNE2.1!$G1348="","",CONCATENATE(PPNE2.1!$C1348,".",PPNE2.1!$D1348,".",PPNE2.1!$E1348,".",PPNE2.1!$F1348))</f>
        <v>#REF!</v>
      </c>
      <c r="C1348" s="14" t="e">
        <f>IF(PPNE2.1!$G1348="","",'[3]Formulario PPGR1'!#REF!)</f>
        <v>#REF!</v>
      </c>
      <c r="D1348" s="14" t="e">
        <f>IF(PPNE2.1!$G1348="","",'[3]Formulario PPGR1'!#REF!)</f>
        <v>#REF!</v>
      </c>
      <c r="E1348" s="14" t="e">
        <f>IF(PPNE2.1!$G1348="","",'[3]Formulario PPGR1'!#REF!)</f>
        <v>#REF!</v>
      </c>
      <c r="F1348" s="14" t="e">
        <f>IF(PPNE2.1!$G1348="","",'[3]Formulario PPGR1'!#REF!)</f>
        <v>#REF!</v>
      </c>
      <c r="G1348" s="264" t="s">
        <v>1464</v>
      </c>
      <c r="H1348" s="265" t="s">
        <v>1474</v>
      </c>
      <c r="I1348" s="426" t="s">
        <v>917</v>
      </c>
      <c r="J1348" s="437">
        <v>1</v>
      </c>
      <c r="K1348" s="432">
        <v>60000</v>
      </c>
      <c r="L1348" s="432">
        <v>60000</v>
      </c>
      <c r="M1348" s="266" t="s">
        <v>444</v>
      </c>
      <c r="N1348" s="426" t="s">
        <v>33</v>
      </c>
    </row>
    <row r="1349" spans="2:14" ht="12.75">
      <c r="B1349" s="415" t="str">
        <f>IF(PPNE2.1!$G1349="","",CONCATENATE(PPNE2.1!$C1349,".",PPNE2.1!$D1349,".",PPNE2.1!$E1349,".",PPNE2.1!$F1349))</f>
        <v/>
      </c>
      <c r="C1349" s="415" t="str">
        <f>IF(PPNE2.1!$G1349="","",'[3]Formulario PPGR1'!#REF!)</f>
        <v/>
      </c>
      <c r="D1349" s="415"/>
      <c r="E1349" s="415"/>
      <c r="F1349" s="415" t="str">
        <f>IF(PPNE2.1!$G1349="","",'[3]Formulario PPGR1'!#REF!)</f>
        <v/>
      </c>
      <c r="G1349" s="416"/>
      <c r="H1349" s="417" t="s">
        <v>1475</v>
      </c>
      <c r="I1349" s="441" t="s">
        <v>917</v>
      </c>
      <c r="J1349" s="438">
        <v>1</v>
      </c>
      <c r="K1349" s="433">
        <v>16000</v>
      </c>
      <c r="L1349" s="433">
        <v>16000</v>
      </c>
      <c r="M1349" s="418" t="s">
        <v>444</v>
      </c>
      <c r="N1349" s="427" t="s">
        <v>33</v>
      </c>
    </row>
    <row r="1350" spans="2:14" ht="12.75">
      <c r="B1350" s="415" t="str">
        <f>IF(PPNE2.1!$G1350="","",CONCATENATE(PPNE2.1!$C1350,".",PPNE2.1!$D1350,".",PPNE2.1!$E1350,".",PPNE2.1!$F1350))</f>
        <v/>
      </c>
      <c r="C1350" s="415" t="str">
        <f>IF(PPNE2.1!$G1350="","",'[3]Formulario PPGR1'!#REF!)</f>
        <v/>
      </c>
      <c r="D1350" s="415"/>
      <c r="E1350" s="415"/>
      <c r="F1350" s="415" t="str">
        <f>IF(PPNE2.1!$G1350="","",'[3]Formulario PPGR1'!#REF!)</f>
        <v/>
      </c>
      <c r="G1350" s="416"/>
      <c r="H1350" s="417" t="s">
        <v>1476</v>
      </c>
      <c r="I1350" s="441" t="s">
        <v>1484</v>
      </c>
      <c r="J1350" s="438">
        <v>1</v>
      </c>
      <c r="K1350" s="433">
        <v>200</v>
      </c>
      <c r="L1350" s="433">
        <v>200</v>
      </c>
      <c r="M1350" s="418" t="s">
        <v>1486</v>
      </c>
      <c r="N1350" s="427" t="s">
        <v>282</v>
      </c>
    </row>
    <row r="1351" spans="2:14" ht="12.75">
      <c r="B1351" s="415" t="str">
        <f>IF(PPNE2.1!$G1351="","",CONCATENATE(PPNE2.1!$C1351,".",PPNE2.1!$D1351,".",PPNE2.1!$E1351,".",PPNE2.1!$F1351))</f>
        <v/>
      </c>
      <c r="C1351" s="415" t="str">
        <f>IF(PPNE2.1!$G1351="","",'[3]Formulario PPGR1'!#REF!)</f>
        <v/>
      </c>
      <c r="D1351" s="415"/>
      <c r="E1351" s="415"/>
      <c r="F1351" s="415" t="str">
        <f>IF(PPNE2.1!$G1351="","",'[3]Formulario PPGR1'!#REF!)</f>
        <v/>
      </c>
      <c r="G1351" s="416"/>
      <c r="H1351" s="417" t="s">
        <v>1477</v>
      </c>
      <c r="I1351" s="441" t="s">
        <v>917</v>
      </c>
      <c r="J1351" s="438">
        <v>1</v>
      </c>
      <c r="K1351" s="433">
        <v>180</v>
      </c>
      <c r="L1351" s="433">
        <v>180</v>
      </c>
      <c r="M1351" s="418" t="s">
        <v>1486</v>
      </c>
      <c r="N1351" s="427" t="s">
        <v>33</v>
      </c>
    </row>
    <row r="1352" spans="2:14" ht="12.75">
      <c r="B1352" s="415" t="str">
        <f>IF(PPNE2.1!$G1352="","",CONCATENATE(PPNE2.1!$C1352,".",PPNE2.1!$D1352,".",PPNE2.1!$E1352,".",PPNE2.1!$F1352))</f>
        <v/>
      </c>
      <c r="C1352" s="415" t="str">
        <f>IF(PPNE2.1!$G1352="","",'[3]Formulario PPGR1'!#REF!)</f>
        <v/>
      </c>
      <c r="D1352" s="415"/>
      <c r="E1352" s="415"/>
      <c r="F1352" s="415" t="str">
        <f>IF(PPNE2.1!$G1352="","",'[3]Formulario PPGR1'!#REF!)</f>
        <v/>
      </c>
      <c r="G1352" s="416"/>
      <c r="H1352" s="417" t="s">
        <v>1478</v>
      </c>
      <c r="I1352" s="441" t="s">
        <v>1485</v>
      </c>
      <c r="J1352" s="438">
        <v>1</v>
      </c>
      <c r="K1352" s="433">
        <v>12.05</v>
      </c>
      <c r="L1352" s="433">
        <v>12.05</v>
      </c>
      <c r="M1352" s="418" t="s">
        <v>1486</v>
      </c>
      <c r="N1352" s="427" t="s">
        <v>33</v>
      </c>
    </row>
    <row r="1353" spans="2:14" ht="12.75">
      <c r="B1353" s="415" t="str">
        <f>IF(PPNE2.1!$G1353="","",CONCATENATE(PPNE2.1!$C1353,".",PPNE2.1!$D1353,".",PPNE2.1!$E1353,".",PPNE2.1!$F1353))</f>
        <v/>
      </c>
      <c r="C1353" s="415" t="str">
        <f>IF(PPNE2.1!$G1353="","",'[3]Formulario PPGR1'!#REF!)</f>
        <v/>
      </c>
      <c r="D1353" s="415"/>
      <c r="E1353" s="415"/>
      <c r="F1353" s="415" t="str">
        <f>IF(PPNE2.1!$G1353="","",'[3]Formulario PPGR1'!#REF!)</f>
        <v/>
      </c>
      <c r="G1353" s="416"/>
      <c r="H1353" s="417" t="s">
        <v>1479</v>
      </c>
      <c r="I1353" s="441" t="s">
        <v>917</v>
      </c>
      <c r="J1353" s="438">
        <v>1</v>
      </c>
      <c r="K1353" s="433">
        <v>0</v>
      </c>
      <c r="L1353" s="433">
        <v>0</v>
      </c>
      <c r="M1353" s="418"/>
      <c r="N1353" s="427"/>
    </row>
    <row r="1354" spans="2:14" ht="12.75">
      <c r="B1354" s="415" t="str">
        <f>IF(PPNE2.1!$G1354="","",CONCATENATE(PPNE2.1!$C1354,".",PPNE2.1!$D1354,".",PPNE2.1!$E1354,".",PPNE2.1!$F1354))</f>
        <v/>
      </c>
      <c r="C1354" s="415" t="str">
        <f>IF(PPNE2.1!$G1354="","",'[3]Formulario PPGR1'!#REF!)</f>
        <v/>
      </c>
      <c r="D1354" s="415"/>
      <c r="E1354" s="415"/>
      <c r="F1354" s="415" t="str">
        <f>IF(PPNE2.1!$G1354="","",'[3]Formulario PPGR1'!#REF!)</f>
        <v/>
      </c>
      <c r="G1354" s="416"/>
      <c r="H1354" s="417" t="s">
        <v>1480</v>
      </c>
      <c r="I1354" s="441" t="s">
        <v>917</v>
      </c>
      <c r="J1354" s="438">
        <v>1</v>
      </c>
      <c r="K1354" s="433">
        <v>4500</v>
      </c>
      <c r="L1354" s="433">
        <v>4500</v>
      </c>
      <c r="M1354" s="418" t="s">
        <v>1487</v>
      </c>
      <c r="N1354" s="427" t="s">
        <v>282</v>
      </c>
    </row>
    <row r="1355" spans="2:14" ht="12.75">
      <c r="B1355" s="415" t="str">
        <f>IF(PPNE2.1!$G1355="","",CONCATENATE(PPNE2.1!$C1355,".",PPNE2.1!$D1355,".",PPNE2.1!$E1355,".",PPNE2.1!$F1355))</f>
        <v/>
      </c>
      <c r="C1355" s="415" t="str">
        <f>IF(PPNE2.1!$G1355="","",'[3]Formulario PPGR1'!#REF!)</f>
        <v/>
      </c>
      <c r="D1355" s="415"/>
      <c r="E1355" s="415"/>
      <c r="F1355" s="415" t="str">
        <f>IF(PPNE2.1!$G1355="","",'[3]Formulario PPGR1'!#REF!)</f>
        <v/>
      </c>
      <c r="G1355" s="416"/>
      <c r="H1355" s="417" t="s">
        <v>1481</v>
      </c>
      <c r="I1355" s="441" t="s">
        <v>917</v>
      </c>
      <c r="J1355" s="438">
        <v>1</v>
      </c>
      <c r="K1355" s="433">
        <v>290</v>
      </c>
      <c r="L1355" s="433">
        <v>290</v>
      </c>
      <c r="M1355" s="418" t="s">
        <v>1486</v>
      </c>
      <c r="N1355" s="427" t="s">
        <v>282</v>
      </c>
    </row>
    <row r="1356" spans="2:14" ht="12.75">
      <c r="B1356" s="415" t="str">
        <f>IF(PPNE2.1!$G1356="","",CONCATENATE(PPNE2.1!$C1356,".",PPNE2.1!$D1356,".",PPNE2.1!$E1356,".",PPNE2.1!$F1356))</f>
        <v/>
      </c>
      <c r="C1356" s="415" t="str">
        <f>IF(PPNE2.1!$G1356="","",'[3]Formulario PPGR1'!#REF!)</f>
        <v/>
      </c>
      <c r="D1356" s="415"/>
      <c r="E1356" s="415"/>
      <c r="F1356" s="415" t="str">
        <f>IF(PPNE2.1!$G1356="","",'[3]Formulario PPGR1'!#REF!)</f>
        <v/>
      </c>
      <c r="G1356" s="416"/>
      <c r="H1356" s="417" t="s">
        <v>1482</v>
      </c>
      <c r="I1356" s="441" t="s">
        <v>917</v>
      </c>
      <c r="J1356" s="438">
        <v>1</v>
      </c>
      <c r="K1356" s="433">
        <v>1400</v>
      </c>
      <c r="L1356" s="433">
        <v>1400</v>
      </c>
      <c r="M1356" s="418" t="s">
        <v>1486</v>
      </c>
      <c r="N1356" s="427" t="s">
        <v>282</v>
      </c>
    </row>
    <row r="1357" spans="2:14" ht="12.75">
      <c r="B1357" s="415" t="str">
        <f>IF(PPNE2.1!$G1357="","",CONCATENATE(PPNE2.1!$C1357,".",PPNE2.1!$D1357,".",PPNE2.1!$E1357,".",PPNE2.1!$F1357))</f>
        <v/>
      </c>
      <c r="C1357" s="415" t="str">
        <f>IF(PPNE2.1!$G1357="","",'[3]Formulario PPGR1'!#REF!)</f>
        <v/>
      </c>
      <c r="D1357" s="415"/>
      <c r="E1357" s="415"/>
      <c r="F1357" s="415" t="str">
        <f>IF(PPNE2.1!$G1357="","",'[3]Formulario PPGR1'!#REF!)</f>
        <v/>
      </c>
      <c r="G1357" s="416"/>
      <c r="H1357" s="417" t="s">
        <v>1483</v>
      </c>
      <c r="I1357" s="441" t="s">
        <v>917</v>
      </c>
      <c r="J1357" s="438">
        <v>5</v>
      </c>
      <c r="K1357" s="433">
        <v>130</v>
      </c>
      <c r="L1357" s="433">
        <v>650</v>
      </c>
      <c r="M1357" s="418" t="s">
        <v>1486</v>
      </c>
      <c r="N1357" s="427" t="s">
        <v>282</v>
      </c>
    </row>
    <row r="1358" spans="2:14" ht="12.75">
      <c r="B1358" s="14" t="e">
        <f>IF(PPNE2.1!$G1358="","",CONCATENATE(PPNE2.1!$C1358,".",PPNE2.1!$D1358,".",PPNE2.1!$E1358,".",PPNE2.1!$F1358))</f>
        <v>#REF!</v>
      </c>
      <c r="C1358" s="14" t="e">
        <f>IF(PPNE2.1!$G1358="","",'[3]Formulario PPGR1'!#REF!)</f>
        <v>#REF!</v>
      </c>
      <c r="D1358" s="14" t="e">
        <f>IF(PPNE2.1!$G1358="","",'[3]Formulario PPGR1'!#REF!)</f>
        <v>#REF!</v>
      </c>
      <c r="E1358" s="14" t="e">
        <f>IF(PPNE2.1!$G1358="","",'[3]Formulario PPGR1'!#REF!)</f>
        <v>#REF!</v>
      </c>
      <c r="F1358" s="14" t="e">
        <f>IF(PPNE2.1!$G1358="","",'[3]Formulario PPGR1'!#REF!)</f>
        <v>#REF!</v>
      </c>
      <c r="G1358" s="264" t="s">
        <v>1465</v>
      </c>
      <c r="H1358" s="265" t="s">
        <v>1474</v>
      </c>
      <c r="I1358" s="426" t="s">
        <v>917</v>
      </c>
      <c r="J1358" s="437">
        <v>1</v>
      </c>
      <c r="K1358" s="432">
        <v>60000</v>
      </c>
      <c r="L1358" s="432">
        <v>60000</v>
      </c>
      <c r="M1358" s="266" t="s">
        <v>444</v>
      </c>
      <c r="N1358" s="426" t="s">
        <v>33</v>
      </c>
    </row>
    <row r="1359" spans="2:14" ht="12.75">
      <c r="B1359" s="415" t="str">
        <f>IF(PPNE2.1!$G1359="","",CONCATENATE(PPNE2.1!$C1359,".",PPNE2.1!$D1359,".",PPNE2.1!$E1359,".",PPNE2.1!$F1359))</f>
        <v/>
      </c>
      <c r="C1359" s="415" t="str">
        <f>IF(PPNE2.1!$G1359="","",'[3]Formulario PPGR1'!#REF!)</f>
        <v/>
      </c>
      <c r="D1359" s="415"/>
      <c r="E1359" s="415"/>
      <c r="F1359" s="415" t="str">
        <f>IF(PPNE2.1!$G1359="","",'[3]Formulario PPGR1'!#REF!)</f>
        <v/>
      </c>
      <c r="G1359" s="416"/>
      <c r="H1359" s="417" t="s">
        <v>1475</v>
      </c>
      <c r="I1359" s="441" t="s">
        <v>917</v>
      </c>
      <c r="J1359" s="438">
        <v>1</v>
      </c>
      <c r="K1359" s="433">
        <v>16000</v>
      </c>
      <c r="L1359" s="433">
        <v>16000</v>
      </c>
      <c r="M1359" s="418" t="s">
        <v>444</v>
      </c>
      <c r="N1359" s="427" t="s">
        <v>33</v>
      </c>
    </row>
    <row r="1360" spans="2:14" ht="12.75">
      <c r="B1360" s="415" t="str">
        <f>IF(PPNE2.1!$G1360="","",CONCATENATE(PPNE2.1!$C1360,".",PPNE2.1!$D1360,".",PPNE2.1!$E1360,".",PPNE2.1!$F1360))</f>
        <v/>
      </c>
      <c r="C1360" s="415" t="str">
        <f>IF(PPNE2.1!$G1360="","",'[3]Formulario PPGR1'!#REF!)</f>
        <v/>
      </c>
      <c r="D1360" s="415"/>
      <c r="E1360" s="415"/>
      <c r="F1360" s="415" t="str">
        <f>IF(PPNE2.1!$G1360="","",'[3]Formulario PPGR1'!#REF!)</f>
        <v/>
      </c>
      <c r="G1360" s="416"/>
      <c r="H1360" s="417" t="s">
        <v>1476</v>
      </c>
      <c r="I1360" s="441" t="s">
        <v>1484</v>
      </c>
      <c r="J1360" s="438">
        <v>1</v>
      </c>
      <c r="K1360" s="433">
        <v>200</v>
      </c>
      <c r="L1360" s="433">
        <v>200</v>
      </c>
      <c r="M1360" s="418" t="s">
        <v>1486</v>
      </c>
      <c r="N1360" s="427" t="s">
        <v>282</v>
      </c>
    </row>
    <row r="1361" spans="2:14" ht="12.75">
      <c r="B1361" s="415" t="str">
        <f>IF(PPNE2.1!$G1361="","",CONCATENATE(PPNE2.1!$C1361,".",PPNE2.1!$D1361,".",PPNE2.1!$E1361,".",PPNE2.1!$F1361))</f>
        <v/>
      </c>
      <c r="C1361" s="415" t="str">
        <f>IF(PPNE2.1!$G1361="","",'[3]Formulario PPGR1'!#REF!)</f>
        <v/>
      </c>
      <c r="D1361" s="415"/>
      <c r="E1361" s="415"/>
      <c r="F1361" s="415" t="str">
        <f>IF(PPNE2.1!$G1361="","",'[3]Formulario PPGR1'!#REF!)</f>
        <v/>
      </c>
      <c r="G1361" s="416"/>
      <c r="H1361" s="417" t="s">
        <v>1477</v>
      </c>
      <c r="I1361" s="441" t="s">
        <v>917</v>
      </c>
      <c r="J1361" s="438">
        <v>1</v>
      </c>
      <c r="K1361" s="433">
        <v>180</v>
      </c>
      <c r="L1361" s="433">
        <v>180</v>
      </c>
      <c r="M1361" s="418" t="s">
        <v>1486</v>
      </c>
      <c r="N1361" s="427" t="s">
        <v>33</v>
      </c>
    </row>
    <row r="1362" spans="2:14" ht="12.75">
      <c r="B1362" s="415" t="str">
        <f>IF(PPNE2.1!$G1362="","",CONCATENATE(PPNE2.1!$C1362,".",PPNE2.1!$D1362,".",PPNE2.1!$E1362,".",PPNE2.1!$F1362))</f>
        <v/>
      </c>
      <c r="C1362" s="415" t="str">
        <f>IF(PPNE2.1!$G1362="","",'[3]Formulario PPGR1'!#REF!)</f>
        <v/>
      </c>
      <c r="D1362" s="415"/>
      <c r="E1362" s="415"/>
      <c r="F1362" s="415" t="str">
        <f>IF(PPNE2.1!$G1362="","",'[3]Formulario PPGR1'!#REF!)</f>
        <v/>
      </c>
      <c r="G1362" s="416"/>
      <c r="H1362" s="417" t="s">
        <v>1478</v>
      </c>
      <c r="I1362" s="441" t="s">
        <v>1485</v>
      </c>
      <c r="J1362" s="438">
        <v>1</v>
      </c>
      <c r="K1362" s="433">
        <v>12.05</v>
      </c>
      <c r="L1362" s="433">
        <v>12.05</v>
      </c>
      <c r="M1362" s="418" t="s">
        <v>1486</v>
      </c>
      <c r="N1362" s="427" t="s">
        <v>33</v>
      </c>
    </row>
    <row r="1363" spans="2:14" ht="12.75">
      <c r="B1363" s="415" t="str">
        <f>IF(PPNE2.1!$G1363="","",CONCATENATE(PPNE2.1!$C1363,".",PPNE2.1!$D1363,".",PPNE2.1!$E1363,".",PPNE2.1!$F1363))</f>
        <v/>
      </c>
      <c r="C1363" s="415" t="str">
        <f>IF(PPNE2.1!$G1363="","",'[3]Formulario PPGR1'!#REF!)</f>
        <v/>
      </c>
      <c r="D1363" s="415"/>
      <c r="E1363" s="415"/>
      <c r="F1363" s="415" t="str">
        <f>IF(PPNE2.1!$G1363="","",'[3]Formulario PPGR1'!#REF!)</f>
        <v/>
      </c>
      <c r="G1363" s="416"/>
      <c r="H1363" s="417" t="s">
        <v>1479</v>
      </c>
      <c r="I1363" s="441" t="s">
        <v>917</v>
      </c>
      <c r="J1363" s="438">
        <v>1</v>
      </c>
      <c r="K1363" s="433">
        <v>0</v>
      </c>
      <c r="L1363" s="433">
        <v>0</v>
      </c>
      <c r="M1363" s="418"/>
      <c r="N1363" s="427"/>
    </row>
    <row r="1364" spans="2:14" ht="12.75">
      <c r="B1364" s="415" t="str">
        <f>IF(PPNE2.1!$G1364="","",CONCATENATE(PPNE2.1!$C1364,".",PPNE2.1!$D1364,".",PPNE2.1!$E1364,".",PPNE2.1!$F1364))</f>
        <v/>
      </c>
      <c r="C1364" s="415" t="str">
        <f>IF(PPNE2.1!$G1364="","",'[3]Formulario PPGR1'!#REF!)</f>
        <v/>
      </c>
      <c r="D1364" s="415"/>
      <c r="E1364" s="415"/>
      <c r="F1364" s="415" t="str">
        <f>IF(PPNE2.1!$G1364="","",'[3]Formulario PPGR1'!#REF!)</f>
        <v/>
      </c>
      <c r="G1364" s="416"/>
      <c r="H1364" s="417" t="s">
        <v>1480</v>
      </c>
      <c r="I1364" s="441" t="s">
        <v>917</v>
      </c>
      <c r="J1364" s="438">
        <v>1</v>
      </c>
      <c r="K1364" s="433">
        <v>4500</v>
      </c>
      <c r="L1364" s="433">
        <v>4500</v>
      </c>
      <c r="M1364" s="418" t="s">
        <v>1487</v>
      </c>
      <c r="N1364" s="427" t="s">
        <v>282</v>
      </c>
    </row>
    <row r="1365" spans="2:14" ht="12.75">
      <c r="B1365" s="415" t="str">
        <f>IF(PPNE2.1!$G1365="","",CONCATENATE(PPNE2.1!$C1365,".",PPNE2.1!$D1365,".",PPNE2.1!$E1365,".",PPNE2.1!$F1365))</f>
        <v/>
      </c>
      <c r="C1365" s="415" t="str">
        <f>IF(PPNE2.1!$G1365="","",'[3]Formulario PPGR1'!#REF!)</f>
        <v/>
      </c>
      <c r="D1365" s="415"/>
      <c r="E1365" s="415"/>
      <c r="F1365" s="415" t="str">
        <f>IF(PPNE2.1!$G1365="","",'[3]Formulario PPGR1'!#REF!)</f>
        <v/>
      </c>
      <c r="G1365" s="416"/>
      <c r="H1365" s="417" t="s">
        <v>1481</v>
      </c>
      <c r="I1365" s="441" t="s">
        <v>917</v>
      </c>
      <c r="J1365" s="438">
        <v>1</v>
      </c>
      <c r="K1365" s="433">
        <v>290</v>
      </c>
      <c r="L1365" s="433">
        <v>290</v>
      </c>
      <c r="M1365" s="418" t="s">
        <v>1486</v>
      </c>
      <c r="N1365" s="427" t="s">
        <v>282</v>
      </c>
    </row>
    <row r="1366" spans="2:14" ht="12.75">
      <c r="B1366" s="415" t="str">
        <f>IF(PPNE2.1!$G1366="","",CONCATENATE(PPNE2.1!$C1366,".",PPNE2.1!$D1366,".",PPNE2.1!$E1366,".",PPNE2.1!$F1366))</f>
        <v/>
      </c>
      <c r="C1366" s="415" t="str">
        <f>IF(PPNE2.1!$G1366="","",'[3]Formulario PPGR1'!#REF!)</f>
        <v/>
      </c>
      <c r="D1366" s="415"/>
      <c r="E1366" s="415"/>
      <c r="F1366" s="415" t="str">
        <f>IF(PPNE2.1!$G1366="","",'[3]Formulario PPGR1'!#REF!)</f>
        <v/>
      </c>
      <c r="G1366" s="416"/>
      <c r="H1366" s="417" t="s">
        <v>1482</v>
      </c>
      <c r="I1366" s="441" t="s">
        <v>917</v>
      </c>
      <c r="J1366" s="438">
        <v>1</v>
      </c>
      <c r="K1366" s="433">
        <v>1400</v>
      </c>
      <c r="L1366" s="433">
        <v>1400</v>
      </c>
      <c r="M1366" s="418" t="s">
        <v>1486</v>
      </c>
      <c r="N1366" s="427" t="s">
        <v>282</v>
      </c>
    </row>
    <row r="1367" spans="2:14" ht="12.75">
      <c r="B1367" s="415" t="str">
        <f>IF(PPNE2.1!$G1367="","",CONCATENATE(PPNE2.1!$C1367,".",PPNE2.1!$D1367,".",PPNE2.1!$E1367,".",PPNE2.1!$F1367))</f>
        <v/>
      </c>
      <c r="C1367" s="415" t="str">
        <f>IF(PPNE2.1!$G1367="","",'[3]Formulario PPGR1'!#REF!)</f>
        <v/>
      </c>
      <c r="D1367" s="415"/>
      <c r="E1367" s="415"/>
      <c r="F1367" s="415" t="str">
        <f>IF(PPNE2.1!$G1367="","",'[3]Formulario PPGR1'!#REF!)</f>
        <v/>
      </c>
      <c r="G1367" s="416"/>
      <c r="H1367" s="417" t="s">
        <v>1483</v>
      </c>
      <c r="I1367" s="441" t="s">
        <v>917</v>
      </c>
      <c r="J1367" s="438">
        <v>5</v>
      </c>
      <c r="K1367" s="433">
        <v>130</v>
      </c>
      <c r="L1367" s="433">
        <v>650</v>
      </c>
      <c r="M1367" s="418" t="s">
        <v>1486</v>
      </c>
      <c r="N1367" s="427" t="s">
        <v>282</v>
      </c>
    </row>
    <row r="1368" spans="2:14" ht="12.75">
      <c r="B1368" s="14" t="e">
        <f>IF(PPNE2.1!$G1368="","",CONCATENATE(PPNE2.1!$C1368,".",PPNE2.1!$D1368,".",PPNE2.1!$E1368,".",PPNE2.1!$F1368))</f>
        <v>#REF!</v>
      </c>
      <c r="C1368" s="14" t="e">
        <f>IF(PPNE2.1!$G1368="","",'[3]Formulario PPGR1'!#REF!)</f>
        <v>#REF!</v>
      </c>
      <c r="D1368" s="14" t="e">
        <f>IF(PPNE2.1!$G1368="","",'[3]Formulario PPGR1'!#REF!)</f>
        <v>#REF!</v>
      </c>
      <c r="E1368" s="14" t="e">
        <f>IF(PPNE2.1!$G1368="","",'[3]Formulario PPGR1'!#REF!)</f>
        <v>#REF!</v>
      </c>
      <c r="F1368" s="14" t="e">
        <f>IF(PPNE2.1!$G1368="","",'[3]Formulario PPGR1'!#REF!)</f>
        <v>#REF!</v>
      </c>
      <c r="G1368" s="264" t="s">
        <v>1290</v>
      </c>
      <c r="H1368" s="265" t="s">
        <v>1474</v>
      </c>
      <c r="I1368" s="426" t="s">
        <v>917</v>
      </c>
      <c r="J1368" s="437">
        <v>1</v>
      </c>
      <c r="K1368" s="432">
        <v>60000</v>
      </c>
      <c r="L1368" s="432">
        <v>60000</v>
      </c>
      <c r="M1368" s="266" t="s">
        <v>444</v>
      </c>
      <c r="N1368" s="426" t="s">
        <v>33</v>
      </c>
    </row>
    <row r="1369" spans="2:14" ht="12.75">
      <c r="B1369" s="415" t="str">
        <f>IF(PPNE2.1!$G1369="","",CONCATENATE(PPNE2.1!$C1369,".",PPNE2.1!$D1369,".",PPNE2.1!$E1369,".",PPNE2.1!$F1369))</f>
        <v/>
      </c>
      <c r="C1369" s="415" t="str">
        <f>IF(PPNE2.1!$G1369="","",'[3]Formulario PPGR1'!#REF!)</f>
        <v/>
      </c>
      <c r="D1369" s="415"/>
      <c r="E1369" s="415"/>
      <c r="F1369" s="415" t="str">
        <f>IF(PPNE2.1!$G1369="","",'[3]Formulario PPGR1'!#REF!)</f>
        <v/>
      </c>
      <c r="G1369" s="416"/>
      <c r="H1369" s="417" t="s">
        <v>1475</v>
      </c>
      <c r="I1369" s="441" t="s">
        <v>917</v>
      </c>
      <c r="J1369" s="438">
        <v>1</v>
      </c>
      <c r="K1369" s="433">
        <v>16000</v>
      </c>
      <c r="L1369" s="433">
        <v>16000</v>
      </c>
      <c r="M1369" s="418" t="s">
        <v>444</v>
      </c>
      <c r="N1369" s="427" t="s">
        <v>33</v>
      </c>
    </row>
    <row r="1370" spans="2:14" ht="12.75">
      <c r="B1370" s="415" t="str">
        <f>IF(PPNE2.1!$G1370="","",CONCATENATE(PPNE2.1!$C1370,".",PPNE2.1!$D1370,".",PPNE2.1!$E1370,".",PPNE2.1!$F1370))</f>
        <v/>
      </c>
      <c r="C1370" s="415" t="str">
        <f>IF(PPNE2.1!$G1370="","",'[3]Formulario PPGR1'!#REF!)</f>
        <v/>
      </c>
      <c r="D1370" s="415"/>
      <c r="E1370" s="415"/>
      <c r="F1370" s="415" t="str">
        <f>IF(PPNE2.1!$G1370="","",'[3]Formulario PPGR1'!#REF!)</f>
        <v/>
      </c>
      <c r="G1370" s="416"/>
      <c r="H1370" s="417" t="s">
        <v>1476</v>
      </c>
      <c r="I1370" s="441" t="s">
        <v>1484</v>
      </c>
      <c r="J1370" s="438">
        <v>1</v>
      </c>
      <c r="K1370" s="433">
        <v>200</v>
      </c>
      <c r="L1370" s="433">
        <v>200</v>
      </c>
      <c r="M1370" s="418" t="s">
        <v>1486</v>
      </c>
      <c r="N1370" s="427" t="s">
        <v>282</v>
      </c>
    </row>
    <row r="1371" spans="2:14" ht="12.75">
      <c r="B1371" s="415" t="str">
        <f>IF(PPNE2.1!$G1371="","",CONCATENATE(PPNE2.1!$C1371,".",PPNE2.1!$D1371,".",PPNE2.1!$E1371,".",PPNE2.1!$F1371))</f>
        <v/>
      </c>
      <c r="C1371" s="415" t="str">
        <f>IF(PPNE2.1!$G1371="","",'[3]Formulario PPGR1'!#REF!)</f>
        <v/>
      </c>
      <c r="D1371" s="415"/>
      <c r="E1371" s="415"/>
      <c r="F1371" s="415" t="str">
        <f>IF(PPNE2.1!$G1371="","",'[3]Formulario PPGR1'!#REF!)</f>
        <v/>
      </c>
      <c r="G1371" s="416"/>
      <c r="H1371" s="417" t="s">
        <v>1477</v>
      </c>
      <c r="I1371" s="441" t="s">
        <v>917</v>
      </c>
      <c r="J1371" s="438">
        <v>1</v>
      </c>
      <c r="K1371" s="433">
        <v>180</v>
      </c>
      <c r="L1371" s="433">
        <v>180</v>
      </c>
      <c r="M1371" s="418" t="s">
        <v>1486</v>
      </c>
      <c r="N1371" s="427" t="s">
        <v>33</v>
      </c>
    </row>
    <row r="1372" spans="2:14" ht="12.75">
      <c r="B1372" s="415" t="str">
        <f>IF(PPNE2.1!$G1372="","",CONCATENATE(PPNE2.1!$C1372,".",PPNE2.1!$D1372,".",PPNE2.1!$E1372,".",PPNE2.1!$F1372))</f>
        <v/>
      </c>
      <c r="C1372" s="415" t="str">
        <f>IF(PPNE2.1!$G1372="","",'[3]Formulario PPGR1'!#REF!)</f>
        <v/>
      </c>
      <c r="D1372" s="415"/>
      <c r="E1372" s="415"/>
      <c r="F1372" s="415" t="str">
        <f>IF(PPNE2.1!$G1372="","",'[3]Formulario PPGR1'!#REF!)</f>
        <v/>
      </c>
      <c r="G1372" s="416"/>
      <c r="H1372" s="417" t="s">
        <v>1478</v>
      </c>
      <c r="I1372" s="441" t="s">
        <v>1485</v>
      </c>
      <c r="J1372" s="438">
        <v>1</v>
      </c>
      <c r="K1372" s="433">
        <v>12.05</v>
      </c>
      <c r="L1372" s="433">
        <v>12.05</v>
      </c>
      <c r="M1372" s="418" t="s">
        <v>1486</v>
      </c>
      <c r="N1372" s="427" t="s">
        <v>33</v>
      </c>
    </row>
    <row r="1373" spans="2:14" ht="12.75">
      <c r="B1373" s="415" t="str">
        <f>IF(PPNE2.1!$G1373="","",CONCATENATE(PPNE2.1!$C1373,".",PPNE2.1!$D1373,".",PPNE2.1!$E1373,".",PPNE2.1!$F1373))</f>
        <v/>
      </c>
      <c r="C1373" s="415" t="str">
        <f>IF(PPNE2.1!$G1373="","",'[3]Formulario PPGR1'!#REF!)</f>
        <v/>
      </c>
      <c r="D1373" s="415"/>
      <c r="E1373" s="415"/>
      <c r="F1373" s="415" t="str">
        <f>IF(PPNE2.1!$G1373="","",'[3]Formulario PPGR1'!#REF!)</f>
        <v/>
      </c>
      <c r="G1373" s="416"/>
      <c r="H1373" s="417" t="s">
        <v>1479</v>
      </c>
      <c r="I1373" s="441" t="s">
        <v>917</v>
      </c>
      <c r="J1373" s="438">
        <v>1</v>
      </c>
      <c r="K1373" s="433">
        <v>0</v>
      </c>
      <c r="L1373" s="433">
        <v>0</v>
      </c>
      <c r="M1373" s="418"/>
      <c r="N1373" s="427"/>
    </row>
    <row r="1374" spans="2:14" ht="12.75">
      <c r="B1374" s="415" t="str">
        <f>IF(PPNE2.1!$G1374="","",CONCATENATE(PPNE2.1!$C1374,".",PPNE2.1!$D1374,".",PPNE2.1!$E1374,".",PPNE2.1!$F1374))</f>
        <v/>
      </c>
      <c r="C1374" s="415" t="str">
        <f>IF(PPNE2.1!$G1374="","",'[3]Formulario PPGR1'!#REF!)</f>
        <v/>
      </c>
      <c r="D1374" s="415"/>
      <c r="E1374" s="415"/>
      <c r="F1374" s="415" t="str">
        <f>IF(PPNE2.1!$G1374="","",'[3]Formulario PPGR1'!#REF!)</f>
        <v/>
      </c>
      <c r="G1374" s="416"/>
      <c r="H1374" s="417" t="s">
        <v>1480</v>
      </c>
      <c r="I1374" s="441" t="s">
        <v>917</v>
      </c>
      <c r="J1374" s="438">
        <v>1</v>
      </c>
      <c r="K1374" s="433">
        <v>4500</v>
      </c>
      <c r="L1374" s="433">
        <v>4500</v>
      </c>
      <c r="M1374" s="418" t="s">
        <v>1487</v>
      </c>
      <c r="N1374" s="427" t="s">
        <v>282</v>
      </c>
    </row>
    <row r="1375" spans="2:14" ht="12.75">
      <c r="B1375" s="415" t="str">
        <f>IF(PPNE2.1!$G1375="","",CONCATENATE(PPNE2.1!$C1375,".",PPNE2.1!$D1375,".",PPNE2.1!$E1375,".",PPNE2.1!$F1375))</f>
        <v/>
      </c>
      <c r="C1375" s="415" t="str">
        <f>IF(PPNE2.1!$G1375="","",'[3]Formulario PPGR1'!#REF!)</f>
        <v/>
      </c>
      <c r="D1375" s="415"/>
      <c r="E1375" s="415"/>
      <c r="F1375" s="415" t="str">
        <f>IF(PPNE2.1!$G1375="","",'[3]Formulario PPGR1'!#REF!)</f>
        <v/>
      </c>
      <c r="G1375" s="416"/>
      <c r="H1375" s="417" t="s">
        <v>1481</v>
      </c>
      <c r="I1375" s="441" t="s">
        <v>917</v>
      </c>
      <c r="J1375" s="438">
        <v>1</v>
      </c>
      <c r="K1375" s="433">
        <v>290</v>
      </c>
      <c r="L1375" s="433">
        <v>290</v>
      </c>
      <c r="M1375" s="418" t="s">
        <v>1486</v>
      </c>
      <c r="N1375" s="427" t="s">
        <v>282</v>
      </c>
    </row>
    <row r="1376" spans="2:14" ht="12.75">
      <c r="B1376" s="415" t="str">
        <f>IF(PPNE2.1!$G1376="","",CONCATENATE(PPNE2.1!$C1376,".",PPNE2.1!$D1376,".",PPNE2.1!$E1376,".",PPNE2.1!$F1376))</f>
        <v/>
      </c>
      <c r="C1376" s="415" t="str">
        <f>IF(PPNE2.1!$G1376="","",'[3]Formulario PPGR1'!#REF!)</f>
        <v/>
      </c>
      <c r="D1376" s="415"/>
      <c r="E1376" s="415"/>
      <c r="F1376" s="415" t="str">
        <f>IF(PPNE2.1!$G1376="","",'[3]Formulario PPGR1'!#REF!)</f>
        <v/>
      </c>
      <c r="G1376" s="416"/>
      <c r="H1376" s="417" t="s">
        <v>1482</v>
      </c>
      <c r="I1376" s="441" t="s">
        <v>917</v>
      </c>
      <c r="J1376" s="438">
        <v>1</v>
      </c>
      <c r="K1376" s="433">
        <v>1400</v>
      </c>
      <c r="L1376" s="433">
        <v>1400</v>
      </c>
      <c r="M1376" s="418" t="s">
        <v>1486</v>
      </c>
      <c r="N1376" s="427" t="s">
        <v>282</v>
      </c>
    </row>
    <row r="1377" spans="2:14" ht="12.75">
      <c r="B1377" s="415" t="str">
        <f>IF(PPNE2.1!$G1377="","",CONCATENATE(PPNE2.1!$C1377,".",PPNE2.1!$D1377,".",PPNE2.1!$E1377,".",PPNE2.1!$F1377))</f>
        <v/>
      </c>
      <c r="C1377" s="415" t="str">
        <f>IF(PPNE2.1!$G1377="","",'[3]Formulario PPGR1'!#REF!)</f>
        <v/>
      </c>
      <c r="D1377" s="415"/>
      <c r="E1377" s="415"/>
      <c r="F1377" s="415" t="str">
        <f>IF(PPNE2.1!$G1377="","",'[3]Formulario PPGR1'!#REF!)</f>
        <v/>
      </c>
      <c r="G1377" s="416"/>
      <c r="H1377" s="417" t="s">
        <v>1483</v>
      </c>
      <c r="I1377" s="441" t="s">
        <v>917</v>
      </c>
      <c r="J1377" s="438">
        <v>5</v>
      </c>
      <c r="K1377" s="433">
        <v>130</v>
      </c>
      <c r="L1377" s="433">
        <v>650</v>
      </c>
      <c r="M1377" s="418" t="s">
        <v>1486</v>
      </c>
      <c r="N1377" s="427" t="s">
        <v>282</v>
      </c>
    </row>
    <row r="1378" spans="2:14" ht="12.75">
      <c r="B1378" s="14" t="e">
        <f>IF(PPNE2.1!$G1378="","",CONCATENATE(PPNE2.1!$C1378,".",PPNE2.1!$D1378,".",PPNE2.1!$E1378,".",PPNE2.1!$F1378))</f>
        <v>#REF!</v>
      </c>
      <c r="C1378" s="14" t="e">
        <f>IF(PPNE2.1!$G1378="","",'[3]Formulario PPGR1'!#REF!)</f>
        <v>#REF!</v>
      </c>
      <c r="D1378" s="14" t="e">
        <f>IF(PPNE2.1!$G1378="","",'[3]Formulario PPGR1'!#REF!)</f>
        <v>#REF!</v>
      </c>
      <c r="E1378" s="14" t="e">
        <f>IF(PPNE2.1!$G1378="","",'[3]Formulario PPGR1'!#REF!)</f>
        <v>#REF!</v>
      </c>
      <c r="F1378" s="14" t="e">
        <f>IF(PPNE2.1!$G1378="","",'[3]Formulario PPGR1'!#REF!)</f>
        <v>#REF!</v>
      </c>
      <c r="G1378" s="264" t="s">
        <v>1292</v>
      </c>
      <c r="H1378" s="265" t="s">
        <v>1474</v>
      </c>
      <c r="I1378" s="426" t="s">
        <v>917</v>
      </c>
      <c r="J1378" s="437">
        <v>1</v>
      </c>
      <c r="K1378" s="432">
        <v>60000</v>
      </c>
      <c r="L1378" s="432">
        <v>60000</v>
      </c>
      <c r="M1378" s="266" t="s">
        <v>444</v>
      </c>
      <c r="N1378" s="426" t="s">
        <v>33</v>
      </c>
    </row>
    <row r="1379" spans="2:14" ht="12.75">
      <c r="B1379" s="415" t="str">
        <f>IF(PPNE2.1!$G1379="","",CONCATENATE(PPNE2.1!$C1379,".",PPNE2.1!$D1379,".",PPNE2.1!$E1379,".",PPNE2.1!$F1379))</f>
        <v/>
      </c>
      <c r="C1379" s="415" t="str">
        <f>IF(PPNE2.1!$G1379="","",'[3]Formulario PPGR1'!#REF!)</f>
        <v/>
      </c>
      <c r="D1379" s="415"/>
      <c r="E1379" s="415"/>
      <c r="F1379" s="415" t="str">
        <f>IF(PPNE2.1!$G1379="","",'[3]Formulario PPGR1'!#REF!)</f>
        <v/>
      </c>
      <c r="G1379" s="416"/>
      <c r="H1379" s="417" t="s">
        <v>1475</v>
      </c>
      <c r="I1379" s="441" t="s">
        <v>917</v>
      </c>
      <c r="J1379" s="438">
        <v>1</v>
      </c>
      <c r="K1379" s="433">
        <v>16000</v>
      </c>
      <c r="L1379" s="433">
        <v>16000</v>
      </c>
      <c r="M1379" s="418" t="s">
        <v>444</v>
      </c>
      <c r="N1379" s="427" t="s">
        <v>33</v>
      </c>
    </row>
    <row r="1380" spans="2:14" ht="12.75">
      <c r="B1380" s="415" t="str">
        <f>IF(PPNE2.1!$G1380="","",CONCATENATE(PPNE2.1!$C1380,".",PPNE2.1!$D1380,".",PPNE2.1!$E1380,".",PPNE2.1!$F1380))</f>
        <v/>
      </c>
      <c r="C1380" s="415" t="str">
        <f>IF(PPNE2.1!$G1380="","",'[3]Formulario PPGR1'!#REF!)</f>
        <v/>
      </c>
      <c r="D1380" s="415"/>
      <c r="E1380" s="415"/>
      <c r="F1380" s="415" t="str">
        <f>IF(PPNE2.1!$G1380="","",'[3]Formulario PPGR1'!#REF!)</f>
        <v/>
      </c>
      <c r="G1380" s="416"/>
      <c r="H1380" s="417" t="s">
        <v>1476</v>
      </c>
      <c r="I1380" s="441" t="s">
        <v>1484</v>
      </c>
      <c r="J1380" s="438">
        <v>1</v>
      </c>
      <c r="K1380" s="433">
        <v>200</v>
      </c>
      <c r="L1380" s="433">
        <v>200</v>
      </c>
      <c r="M1380" s="418" t="s">
        <v>1486</v>
      </c>
      <c r="N1380" s="427" t="s">
        <v>282</v>
      </c>
    </row>
    <row r="1381" spans="2:14" ht="12.75">
      <c r="B1381" s="415" t="str">
        <f>IF(PPNE2.1!$G1381="","",CONCATENATE(PPNE2.1!$C1381,".",PPNE2.1!$D1381,".",PPNE2.1!$E1381,".",PPNE2.1!$F1381))</f>
        <v/>
      </c>
      <c r="C1381" s="415" t="str">
        <f>IF(PPNE2.1!$G1381="","",'[3]Formulario PPGR1'!#REF!)</f>
        <v/>
      </c>
      <c r="D1381" s="415"/>
      <c r="E1381" s="415"/>
      <c r="F1381" s="415" t="str">
        <f>IF(PPNE2.1!$G1381="","",'[3]Formulario PPGR1'!#REF!)</f>
        <v/>
      </c>
      <c r="G1381" s="416"/>
      <c r="H1381" s="417" t="s">
        <v>1477</v>
      </c>
      <c r="I1381" s="441" t="s">
        <v>917</v>
      </c>
      <c r="J1381" s="438">
        <v>1</v>
      </c>
      <c r="K1381" s="433">
        <v>180</v>
      </c>
      <c r="L1381" s="433">
        <v>180</v>
      </c>
      <c r="M1381" s="418" t="s">
        <v>1486</v>
      </c>
      <c r="N1381" s="427" t="s">
        <v>33</v>
      </c>
    </row>
    <row r="1382" spans="2:14" ht="12.75">
      <c r="B1382" s="415" t="str">
        <f>IF(PPNE2.1!$G1382="","",CONCATENATE(PPNE2.1!$C1382,".",PPNE2.1!$D1382,".",PPNE2.1!$E1382,".",PPNE2.1!$F1382))</f>
        <v/>
      </c>
      <c r="C1382" s="415" t="str">
        <f>IF(PPNE2.1!$G1382="","",'[3]Formulario PPGR1'!#REF!)</f>
        <v/>
      </c>
      <c r="D1382" s="415"/>
      <c r="E1382" s="415"/>
      <c r="F1382" s="415" t="str">
        <f>IF(PPNE2.1!$G1382="","",'[3]Formulario PPGR1'!#REF!)</f>
        <v/>
      </c>
      <c r="G1382" s="416"/>
      <c r="H1382" s="417" t="s">
        <v>1478</v>
      </c>
      <c r="I1382" s="441" t="s">
        <v>1485</v>
      </c>
      <c r="J1382" s="438">
        <v>1</v>
      </c>
      <c r="K1382" s="433">
        <v>12.05</v>
      </c>
      <c r="L1382" s="433">
        <v>12.05</v>
      </c>
      <c r="M1382" s="418" t="s">
        <v>1486</v>
      </c>
      <c r="N1382" s="427" t="s">
        <v>33</v>
      </c>
    </row>
    <row r="1383" spans="2:14" ht="12.75">
      <c r="B1383" s="415" t="str">
        <f>IF(PPNE2.1!$G1383="","",CONCATENATE(PPNE2.1!$C1383,".",PPNE2.1!$D1383,".",PPNE2.1!$E1383,".",PPNE2.1!$F1383))</f>
        <v/>
      </c>
      <c r="C1383" s="415" t="str">
        <f>IF(PPNE2.1!$G1383="","",'[3]Formulario PPGR1'!#REF!)</f>
        <v/>
      </c>
      <c r="D1383" s="415"/>
      <c r="E1383" s="415"/>
      <c r="F1383" s="415" t="str">
        <f>IF(PPNE2.1!$G1383="","",'[3]Formulario PPGR1'!#REF!)</f>
        <v/>
      </c>
      <c r="G1383" s="416"/>
      <c r="H1383" s="417" t="s">
        <v>1479</v>
      </c>
      <c r="I1383" s="441" t="s">
        <v>917</v>
      </c>
      <c r="J1383" s="438">
        <v>1</v>
      </c>
      <c r="K1383" s="433">
        <v>0</v>
      </c>
      <c r="L1383" s="433">
        <v>0</v>
      </c>
      <c r="M1383" s="418"/>
      <c r="N1383" s="427"/>
    </row>
    <row r="1384" spans="2:14" ht="12.75">
      <c r="B1384" s="415" t="str">
        <f>IF(PPNE2.1!$G1384="","",CONCATENATE(PPNE2.1!$C1384,".",PPNE2.1!$D1384,".",PPNE2.1!$E1384,".",PPNE2.1!$F1384))</f>
        <v/>
      </c>
      <c r="C1384" s="415" t="str">
        <f>IF(PPNE2.1!$G1384="","",'[3]Formulario PPGR1'!#REF!)</f>
        <v/>
      </c>
      <c r="D1384" s="415"/>
      <c r="E1384" s="415"/>
      <c r="F1384" s="415" t="str">
        <f>IF(PPNE2.1!$G1384="","",'[3]Formulario PPGR1'!#REF!)</f>
        <v/>
      </c>
      <c r="G1384" s="416"/>
      <c r="H1384" s="417" t="s">
        <v>1480</v>
      </c>
      <c r="I1384" s="441" t="s">
        <v>917</v>
      </c>
      <c r="J1384" s="438">
        <v>1</v>
      </c>
      <c r="K1384" s="433">
        <v>4500</v>
      </c>
      <c r="L1384" s="433">
        <v>4500</v>
      </c>
      <c r="M1384" s="418" t="s">
        <v>1487</v>
      </c>
      <c r="N1384" s="427" t="s">
        <v>282</v>
      </c>
    </row>
    <row r="1385" spans="2:14" ht="12.75">
      <c r="B1385" s="415" t="str">
        <f>IF(PPNE2.1!$G1385="","",CONCATENATE(PPNE2.1!$C1385,".",PPNE2.1!$D1385,".",PPNE2.1!$E1385,".",PPNE2.1!$F1385))</f>
        <v/>
      </c>
      <c r="C1385" s="415" t="str">
        <f>IF(PPNE2.1!$G1385="","",'[3]Formulario PPGR1'!#REF!)</f>
        <v/>
      </c>
      <c r="D1385" s="415"/>
      <c r="E1385" s="415"/>
      <c r="F1385" s="415" t="str">
        <f>IF(PPNE2.1!$G1385="","",'[3]Formulario PPGR1'!#REF!)</f>
        <v/>
      </c>
      <c r="G1385" s="416"/>
      <c r="H1385" s="417" t="s">
        <v>1481</v>
      </c>
      <c r="I1385" s="441" t="s">
        <v>917</v>
      </c>
      <c r="J1385" s="438">
        <v>1</v>
      </c>
      <c r="K1385" s="433">
        <v>290</v>
      </c>
      <c r="L1385" s="433">
        <v>290</v>
      </c>
      <c r="M1385" s="418" t="s">
        <v>1486</v>
      </c>
      <c r="N1385" s="427" t="s">
        <v>282</v>
      </c>
    </row>
    <row r="1386" spans="2:14" ht="12.75">
      <c r="B1386" s="415" t="str">
        <f>IF(PPNE2.1!$G1386="","",CONCATENATE(PPNE2.1!$C1386,".",PPNE2.1!$D1386,".",PPNE2.1!$E1386,".",PPNE2.1!$F1386))</f>
        <v/>
      </c>
      <c r="C1386" s="415" t="str">
        <f>IF(PPNE2.1!$G1386="","",'[3]Formulario PPGR1'!#REF!)</f>
        <v/>
      </c>
      <c r="D1386" s="415"/>
      <c r="E1386" s="415"/>
      <c r="F1386" s="415" t="str">
        <f>IF(PPNE2.1!$G1386="","",'[3]Formulario PPGR1'!#REF!)</f>
        <v/>
      </c>
      <c r="G1386" s="416"/>
      <c r="H1386" s="417" t="s">
        <v>1482</v>
      </c>
      <c r="I1386" s="441" t="s">
        <v>917</v>
      </c>
      <c r="J1386" s="438">
        <v>1</v>
      </c>
      <c r="K1386" s="433">
        <v>1400</v>
      </c>
      <c r="L1386" s="433">
        <v>1400</v>
      </c>
      <c r="M1386" s="418" t="s">
        <v>1486</v>
      </c>
      <c r="N1386" s="427" t="s">
        <v>282</v>
      </c>
    </row>
    <row r="1387" spans="2:14" ht="12.75">
      <c r="B1387" s="415" t="str">
        <f>IF(PPNE2.1!$G1387="","",CONCATENATE(PPNE2.1!$C1387,".",PPNE2.1!$D1387,".",PPNE2.1!$E1387,".",PPNE2.1!$F1387))</f>
        <v/>
      </c>
      <c r="C1387" s="415" t="str">
        <f>IF(PPNE2.1!$G1387="","",'[3]Formulario PPGR1'!#REF!)</f>
        <v/>
      </c>
      <c r="D1387" s="415"/>
      <c r="E1387" s="415"/>
      <c r="F1387" s="415" t="str">
        <f>IF(PPNE2.1!$G1387="","",'[3]Formulario PPGR1'!#REF!)</f>
        <v/>
      </c>
      <c r="G1387" s="416"/>
      <c r="H1387" s="417" t="s">
        <v>1483</v>
      </c>
      <c r="I1387" s="441" t="s">
        <v>917</v>
      </c>
      <c r="J1387" s="438">
        <v>5</v>
      </c>
      <c r="K1387" s="433">
        <v>130</v>
      </c>
      <c r="L1387" s="433">
        <v>650</v>
      </c>
      <c r="M1387" s="418" t="s">
        <v>1486</v>
      </c>
      <c r="N1387" s="427" t="s">
        <v>282</v>
      </c>
    </row>
    <row r="1388" spans="2:14" ht="12.75">
      <c r="B1388" s="14" t="e">
        <f>IF(PPNE2.1!$G1388="","",CONCATENATE(PPNE2.1!$C1388,".",PPNE2.1!$D1388,".",PPNE2.1!$E1388,".",PPNE2.1!$F1388))</f>
        <v>#REF!</v>
      </c>
      <c r="C1388" s="14" t="e">
        <f>IF(PPNE2.1!$G1388="","",'[3]Formulario PPGR1'!#REF!)</f>
        <v>#REF!</v>
      </c>
      <c r="D1388" s="14" t="e">
        <f>IF(PPNE2.1!$G1388="","",'[3]Formulario PPGR1'!#REF!)</f>
        <v>#REF!</v>
      </c>
      <c r="E1388" s="14" t="e">
        <f>IF(PPNE2.1!$G1388="","",'[3]Formulario PPGR1'!#REF!)</f>
        <v>#REF!</v>
      </c>
      <c r="F1388" s="14" t="e">
        <f>IF(PPNE2.1!$G1388="","",'[3]Formulario PPGR1'!#REF!)</f>
        <v>#REF!</v>
      </c>
      <c r="G1388" s="264" t="s">
        <v>1295</v>
      </c>
      <c r="H1388" s="265" t="s">
        <v>1474</v>
      </c>
      <c r="I1388" s="426" t="s">
        <v>917</v>
      </c>
      <c r="J1388" s="437">
        <v>1</v>
      </c>
      <c r="K1388" s="432">
        <v>60000</v>
      </c>
      <c r="L1388" s="432">
        <v>60000</v>
      </c>
      <c r="M1388" s="266" t="s">
        <v>444</v>
      </c>
      <c r="N1388" s="426" t="s">
        <v>33</v>
      </c>
    </row>
    <row r="1389" spans="2:14" ht="12.75">
      <c r="B1389" s="14" t="str">
        <f>IF(PPNE2.1!$G1389="","",CONCATENATE(PPNE2.1!$C1389,".",PPNE2.1!$D1389,".",PPNE2.1!$E1389,".",PPNE2.1!$F1389))</f>
        <v/>
      </c>
      <c r="C1389" s="14" t="str">
        <f>IF(PPNE2.1!$G1389="","",'[3]Formulario PPGR1'!#REF!)</f>
        <v/>
      </c>
      <c r="D1389" s="14" t="str">
        <f>IF(PPNE2.1!$G1389="","",'[3]Formulario PPGR1'!#REF!)</f>
        <v/>
      </c>
      <c r="E1389" s="14" t="str">
        <f>IF(PPNE2.1!$G1389="","",'[3]Formulario PPGR1'!#REF!)</f>
        <v/>
      </c>
      <c r="F1389" s="14" t="str">
        <f>IF(PPNE2.1!$G1389="","",'[3]Formulario PPGR1'!#REF!)</f>
        <v/>
      </c>
      <c r="G1389" s="264"/>
      <c r="H1389" s="265" t="s">
        <v>1475</v>
      </c>
      <c r="I1389" s="426" t="s">
        <v>917</v>
      </c>
      <c r="J1389" s="437">
        <v>1</v>
      </c>
      <c r="K1389" s="432">
        <v>16000</v>
      </c>
      <c r="L1389" s="432">
        <v>16000</v>
      </c>
      <c r="M1389" s="266" t="s">
        <v>444</v>
      </c>
      <c r="N1389" s="426" t="s">
        <v>33</v>
      </c>
    </row>
    <row r="1390" spans="2:14" ht="12.75">
      <c r="B1390" s="14" t="str">
        <f>IF(PPNE2.1!$G1390="","",CONCATENATE(PPNE2.1!$C1390,".",PPNE2.1!$D1390,".",PPNE2.1!$E1390,".",PPNE2.1!$F1390))</f>
        <v/>
      </c>
      <c r="C1390" s="14" t="str">
        <f>IF(PPNE2.1!$G1390="","",'[3]Formulario PPGR1'!#REF!)</f>
        <v/>
      </c>
      <c r="D1390" s="14" t="str">
        <f>IF(PPNE2.1!$G1390="","",'[3]Formulario PPGR1'!#REF!)</f>
        <v/>
      </c>
      <c r="E1390" s="14" t="str">
        <f>IF(PPNE2.1!$G1390="","",'[3]Formulario PPGR1'!#REF!)</f>
        <v/>
      </c>
      <c r="F1390" s="14" t="str">
        <f>IF(PPNE2.1!$G1390="","",'[3]Formulario PPGR1'!#REF!)</f>
        <v/>
      </c>
      <c r="G1390" s="264"/>
      <c r="H1390" s="265" t="s">
        <v>1476</v>
      </c>
      <c r="I1390" s="426" t="s">
        <v>1484</v>
      </c>
      <c r="J1390" s="437">
        <v>1</v>
      </c>
      <c r="K1390" s="432">
        <v>200</v>
      </c>
      <c r="L1390" s="432">
        <v>200</v>
      </c>
      <c r="M1390" s="266" t="s">
        <v>1486</v>
      </c>
      <c r="N1390" s="426" t="s">
        <v>282</v>
      </c>
    </row>
    <row r="1391" spans="2:14" ht="12.75">
      <c r="B1391" s="14" t="str">
        <f>IF(PPNE2.1!$G1391="","",CONCATENATE(PPNE2.1!$C1391,".",PPNE2.1!$D1391,".",PPNE2.1!$E1391,".",PPNE2.1!$F1391))</f>
        <v/>
      </c>
      <c r="C1391" s="14" t="str">
        <f>IF(PPNE2.1!$G1391="","",'[3]Formulario PPGR1'!#REF!)</f>
        <v/>
      </c>
      <c r="D1391" s="14" t="str">
        <f>IF(PPNE2.1!$G1391="","",'[3]Formulario PPGR1'!#REF!)</f>
        <v/>
      </c>
      <c r="E1391" s="14" t="str">
        <f>IF(PPNE2.1!$G1391="","",'[3]Formulario PPGR1'!#REF!)</f>
        <v/>
      </c>
      <c r="F1391" s="14" t="str">
        <f>IF(PPNE2.1!$G1391="","",'[3]Formulario PPGR1'!#REF!)</f>
        <v/>
      </c>
      <c r="G1391" s="264"/>
      <c r="H1391" s="265" t="s">
        <v>1477</v>
      </c>
      <c r="I1391" s="426" t="s">
        <v>917</v>
      </c>
      <c r="J1391" s="437">
        <v>1</v>
      </c>
      <c r="K1391" s="432">
        <v>180</v>
      </c>
      <c r="L1391" s="432">
        <v>180</v>
      </c>
      <c r="M1391" s="266" t="s">
        <v>1486</v>
      </c>
      <c r="N1391" s="426" t="s">
        <v>33</v>
      </c>
    </row>
    <row r="1392" spans="2:14" ht="12.75">
      <c r="B1392" s="14" t="str">
        <f>IF(PPNE2.1!$G1392="","",CONCATENATE(PPNE2.1!$C1392,".",PPNE2.1!$D1392,".",PPNE2.1!$E1392,".",PPNE2.1!$F1392))</f>
        <v/>
      </c>
      <c r="C1392" s="14" t="str">
        <f>IF(PPNE2.1!$G1392="","",'[3]Formulario PPGR1'!#REF!)</f>
        <v/>
      </c>
      <c r="D1392" s="14" t="str">
        <f>IF(PPNE2.1!$G1392="","",'[3]Formulario PPGR1'!#REF!)</f>
        <v/>
      </c>
      <c r="E1392" s="14" t="str">
        <f>IF(PPNE2.1!$G1392="","",'[3]Formulario PPGR1'!#REF!)</f>
        <v/>
      </c>
      <c r="F1392" s="14" t="str">
        <f>IF(PPNE2.1!$G1392="","",'[3]Formulario PPGR1'!#REF!)</f>
        <v/>
      </c>
      <c r="G1392" s="264"/>
      <c r="H1392" s="265" t="s">
        <v>1478</v>
      </c>
      <c r="I1392" s="426" t="s">
        <v>1485</v>
      </c>
      <c r="J1392" s="437">
        <v>1</v>
      </c>
      <c r="K1392" s="432">
        <v>12.05</v>
      </c>
      <c r="L1392" s="432">
        <v>12.05</v>
      </c>
      <c r="M1392" s="266" t="s">
        <v>1486</v>
      </c>
      <c r="N1392" s="426" t="s">
        <v>33</v>
      </c>
    </row>
    <row r="1393" spans="2:14" ht="12.75">
      <c r="B1393" s="14" t="str">
        <f>IF(PPNE2.1!$G1393="","",CONCATENATE(PPNE2.1!$C1393,".",PPNE2.1!$D1393,".",PPNE2.1!$E1393,".",PPNE2.1!$F1393))</f>
        <v/>
      </c>
      <c r="C1393" s="14" t="str">
        <f>IF(PPNE2.1!$G1393="","",'[3]Formulario PPGR1'!#REF!)</f>
        <v/>
      </c>
      <c r="D1393" s="14" t="str">
        <f>IF(PPNE2.1!$G1393="","",'[3]Formulario PPGR1'!#REF!)</f>
        <v/>
      </c>
      <c r="E1393" s="14" t="str">
        <f>IF(PPNE2.1!$G1393="","",'[3]Formulario PPGR1'!#REF!)</f>
        <v/>
      </c>
      <c r="F1393" s="14" t="str">
        <f>IF(PPNE2.1!$G1393="","",'[3]Formulario PPGR1'!#REF!)</f>
        <v/>
      </c>
      <c r="G1393" s="264"/>
      <c r="H1393" s="265" t="s">
        <v>1479</v>
      </c>
      <c r="I1393" s="426" t="s">
        <v>917</v>
      </c>
      <c r="J1393" s="437">
        <v>1</v>
      </c>
      <c r="K1393" s="432">
        <v>0</v>
      </c>
      <c r="L1393" s="432">
        <v>0</v>
      </c>
      <c r="M1393" s="266"/>
      <c r="N1393" s="426"/>
    </row>
    <row r="1394" spans="2:14" ht="12.75">
      <c r="B1394" s="14" t="str">
        <f>IF(PPNE2.1!$G1394="","",CONCATENATE(PPNE2.1!$C1394,".",PPNE2.1!$D1394,".",PPNE2.1!$E1394,".",PPNE2.1!$F1394))</f>
        <v/>
      </c>
      <c r="C1394" s="14" t="str">
        <f>IF(PPNE2.1!$G1394="","",'[3]Formulario PPGR1'!#REF!)</f>
        <v/>
      </c>
      <c r="D1394" s="14" t="str">
        <f>IF(PPNE2.1!$G1394="","",'[3]Formulario PPGR1'!#REF!)</f>
        <v/>
      </c>
      <c r="E1394" s="14" t="str">
        <f>IF(PPNE2.1!$G1394="","",'[3]Formulario PPGR1'!#REF!)</f>
        <v/>
      </c>
      <c r="F1394" s="14" t="str">
        <f>IF(PPNE2.1!$G1394="","",'[3]Formulario PPGR1'!#REF!)</f>
        <v/>
      </c>
      <c r="G1394" s="264"/>
      <c r="H1394" s="265" t="s">
        <v>1480</v>
      </c>
      <c r="I1394" s="426" t="s">
        <v>917</v>
      </c>
      <c r="J1394" s="437">
        <v>1</v>
      </c>
      <c r="K1394" s="432">
        <v>4500</v>
      </c>
      <c r="L1394" s="432">
        <v>4500</v>
      </c>
      <c r="M1394" s="266" t="s">
        <v>1487</v>
      </c>
      <c r="N1394" s="426" t="s">
        <v>282</v>
      </c>
    </row>
    <row r="1395" spans="2:14" ht="12.75">
      <c r="B1395" s="14" t="str">
        <f>IF(PPNE2.1!$G1395="","",CONCATENATE(PPNE2.1!$C1395,".",PPNE2.1!$D1395,".",PPNE2.1!$E1395,".",PPNE2.1!$F1395))</f>
        <v/>
      </c>
      <c r="C1395" s="14" t="str">
        <f>IF(PPNE2.1!$G1395="","",'[3]Formulario PPGR1'!#REF!)</f>
        <v/>
      </c>
      <c r="D1395" s="14" t="str">
        <f>IF(PPNE2.1!$G1395="","",'[3]Formulario PPGR1'!#REF!)</f>
        <v/>
      </c>
      <c r="E1395" s="14" t="str">
        <f>IF(PPNE2.1!$G1395="","",'[3]Formulario PPGR1'!#REF!)</f>
        <v/>
      </c>
      <c r="F1395" s="14" t="str">
        <f>IF(PPNE2.1!$G1395="","",'[3]Formulario PPGR1'!#REF!)</f>
        <v/>
      </c>
      <c r="G1395" s="264"/>
      <c r="H1395" s="265" t="s">
        <v>1481</v>
      </c>
      <c r="I1395" s="426" t="s">
        <v>917</v>
      </c>
      <c r="J1395" s="437">
        <v>1</v>
      </c>
      <c r="K1395" s="432">
        <v>290</v>
      </c>
      <c r="L1395" s="432">
        <v>290</v>
      </c>
      <c r="M1395" s="266" t="s">
        <v>1486</v>
      </c>
      <c r="N1395" s="426" t="s">
        <v>282</v>
      </c>
    </row>
    <row r="1396" spans="2:14" ht="12.75">
      <c r="B1396" s="14" t="str">
        <f>IF(PPNE2.1!$G1396="","",CONCATENATE(PPNE2.1!$C1396,".",PPNE2.1!$D1396,".",PPNE2.1!$E1396,".",PPNE2.1!$F1396))</f>
        <v/>
      </c>
      <c r="C1396" s="14" t="str">
        <f>IF(PPNE2.1!$G1396="","",'[3]Formulario PPGR1'!#REF!)</f>
        <v/>
      </c>
      <c r="D1396" s="14" t="str">
        <f>IF(PPNE2.1!$G1396="","",'[3]Formulario PPGR1'!#REF!)</f>
        <v/>
      </c>
      <c r="E1396" s="14" t="str">
        <f>IF(PPNE2.1!$G1396="","",'[3]Formulario PPGR1'!#REF!)</f>
        <v/>
      </c>
      <c r="F1396" s="14" t="str">
        <f>IF(PPNE2.1!$G1396="","",'[3]Formulario PPGR1'!#REF!)</f>
        <v/>
      </c>
      <c r="G1396" s="264"/>
      <c r="H1396" s="265" t="s">
        <v>1482</v>
      </c>
      <c r="I1396" s="426" t="s">
        <v>917</v>
      </c>
      <c r="J1396" s="437">
        <v>1</v>
      </c>
      <c r="K1396" s="432">
        <v>1400</v>
      </c>
      <c r="L1396" s="432">
        <v>1400</v>
      </c>
      <c r="M1396" s="266" t="s">
        <v>1486</v>
      </c>
      <c r="N1396" s="426" t="s">
        <v>282</v>
      </c>
    </row>
    <row r="1397" spans="2:14" ht="12.75">
      <c r="B1397" s="14" t="str">
        <f>IF(PPNE2.1!$G1397="","",CONCATENATE(PPNE2.1!$C1397,".",PPNE2.1!$D1397,".",PPNE2.1!$E1397,".",PPNE2.1!$F1397))</f>
        <v/>
      </c>
      <c r="C1397" s="14" t="str">
        <f>IF(PPNE2.1!$G1397="","",'[3]Formulario PPGR1'!#REF!)</f>
        <v/>
      </c>
      <c r="D1397" s="14" t="str">
        <f>IF(PPNE2.1!$G1397="","",'[3]Formulario PPGR1'!#REF!)</f>
        <v/>
      </c>
      <c r="E1397" s="14" t="str">
        <f>IF(PPNE2.1!$G1397="","",'[3]Formulario PPGR1'!#REF!)</f>
        <v/>
      </c>
      <c r="F1397" s="14" t="str">
        <f>IF(PPNE2.1!$G1397="","",'[3]Formulario PPGR1'!#REF!)</f>
        <v/>
      </c>
      <c r="G1397" s="264"/>
      <c r="H1397" s="265" t="s">
        <v>1483</v>
      </c>
      <c r="I1397" s="426" t="s">
        <v>917</v>
      </c>
      <c r="J1397" s="437">
        <v>5</v>
      </c>
      <c r="K1397" s="432">
        <v>130</v>
      </c>
      <c r="L1397" s="432">
        <v>650</v>
      </c>
      <c r="M1397" s="266" t="s">
        <v>1486</v>
      </c>
      <c r="N1397" s="426" t="s">
        <v>282</v>
      </c>
    </row>
    <row r="1398" spans="2:14" ht="12.75">
      <c r="B1398" s="14" t="str">
        <f>IF(PPNE2.1!$G1398="","",CONCATENATE(PPNE2.1!$C1398,".",PPNE2.1!$D1398,".",PPNE2.1!$E1398,".",PPNE2.1!$F1398))</f>
        <v/>
      </c>
      <c r="C1398" s="14" t="str">
        <f>IF(PPNE2.1!$G1398="","",'[3]Formulario PPGR1'!#REF!)</f>
        <v/>
      </c>
      <c r="D1398" s="14" t="str">
        <f>IF(PPNE2.1!$G1398="","",'[3]Formulario PPGR1'!#REF!)</f>
        <v/>
      </c>
      <c r="E1398" s="14" t="str">
        <f>IF(PPNE2.1!$G1398="","",'[3]Formulario PPGR1'!#REF!)</f>
        <v/>
      </c>
      <c r="F1398" s="14" t="str">
        <f>IF(PPNE2.1!$G1398="","",'[3]Formulario PPGR1'!#REF!)</f>
        <v/>
      </c>
      <c r="G1398" s="264"/>
      <c r="H1398" s="265"/>
      <c r="I1398" s="426"/>
      <c r="J1398" s="437"/>
      <c r="K1398" s="432"/>
      <c r="L1398" s="432">
        <f>+PPNE2.1!$K1398*PPNE2.1!$J1398</f>
        <v>0</v>
      </c>
      <c r="M1398" s="266"/>
      <c r="N1398" s="426"/>
    </row>
    <row r="1399" spans="2:14" ht="12.75">
      <c r="B1399" s="14" t="str">
        <f>IF(PPNE2.1!$G1399="","",CONCATENATE(PPNE2.1!$C1399,".",PPNE2.1!$D1399,".",PPNE2.1!$E1399,".",PPNE2.1!$F1399))</f>
        <v/>
      </c>
      <c r="C1399" s="14" t="str">
        <f>IF(PPNE2.1!$G1399="","",'[3]Formulario PPGR1'!#REF!)</f>
        <v/>
      </c>
      <c r="D1399" s="14" t="str">
        <f>IF(PPNE2.1!$G1399="","",'[3]Formulario PPGR1'!#REF!)</f>
        <v/>
      </c>
      <c r="E1399" s="14" t="str">
        <f>IF(PPNE2.1!$G1399="","",'[3]Formulario PPGR1'!#REF!)</f>
        <v/>
      </c>
      <c r="F1399" s="14" t="str">
        <f>IF(PPNE2.1!$G1399="","",'[3]Formulario PPGR1'!#REF!)</f>
        <v/>
      </c>
      <c r="G1399" s="264"/>
      <c r="H1399" s="265"/>
      <c r="I1399" s="426"/>
      <c r="J1399" s="437"/>
      <c r="K1399" s="432"/>
      <c r="L1399" s="432">
        <f>+PPNE2.1!$K1399*PPNE2.1!$J1399</f>
        <v>0</v>
      </c>
      <c r="M1399" s="266"/>
      <c r="N1399" s="426"/>
    </row>
    <row r="1400" spans="2:14" ht="12.75">
      <c r="B1400" s="14" t="str">
        <f>IF(PPNE2.1!$G1400="","",CONCATENATE(PPNE2.1!$C1400,".",PPNE2.1!$D1400,".",PPNE2.1!$E1400,".",PPNE2.1!$F1400))</f>
        <v/>
      </c>
      <c r="C1400" s="14" t="str">
        <f>IF(PPNE2.1!$G1400="","",'[3]Formulario PPGR1'!#REF!)</f>
        <v/>
      </c>
      <c r="D1400" s="14" t="str">
        <f>IF(PPNE2.1!$G1400="","",'[3]Formulario PPGR1'!#REF!)</f>
        <v/>
      </c>
      <c r="E1400" s="14" t="str">
        <f>IF(PPNE2.1!$G1400="","",'[3]Formulario PPGR1'!#REF!)</f>
        <v/>
      </c>
      <c r="F1400" s="14" t="str">
        <f>IF(PPNE2.1!$G1400="","",'[3]Formulario PPGR1'!#REF!)</f>
        <v/>
      </c>
      <c r="G1400" s="264"/>
      <c r="H1400" s="265"/>
      <c r="I1400" s="426"/>
      <c r="J1400" s="437"/>
      <c r="K1400" s="432"/>
      <c r="L1400" s="432">
        <f>+PPNE2.1!$K1400*PPNE2.1!$J1400</f>
        <v>0</v>
      </c>
      <c r="M1400" s="266"/>
      <c r="N1400" s="426"/>
    </row>
    <row r="1401" spans="2:14" ht="12.75">
      <c r="B1401" s="14" t="str">
        <f>IF(PPNE2.1!$G1401="","",CONCATENATE(PPNE2.1!$C1401,".",PPNE2.1!$D1401,".",PPNE2.1!$E1401,".",PPNE2.1!$F1401))</f>
        <v/>
      </c>
      <c r="C1401" s="14" t="str">
        <f>IF(PPNE2.1!$G1401="","",'[3]Formulario PPGR1'!#REF!)</f>
        <v/>
      </c>
      <c r="D1401" s="14" t="str">
        <f>IF(PPNE2.1!$G1401="","",'[3]Formulario PPGR1'!#REF!)</f>
        <v/>
      </c>
      <c r="E1401" s="14" t="str">
        <f>IF(PPNE2.1!$G1401="","",'[3]Formulario PPGR1'!#REF!)</f>
        <v/>
      </c>
      <c r="F1401" s="14" t="str">
        <f>IF(PPNE2.1!$G1401="","",'[3]Formulario PPGR1'!#REF!)</f>
        <v/>
      </c>
      <c r="G1401" s="264"/>
      <c r="H1401" s="265"/>
      <c r="I1401" s="426"/>
      <c r="J1401" s="437"/>
      <c r="K1401" s="432"/>
      <c r="L1401" s="432">
        <f>+PPNE2.1!$K1401*PPNE2.1!$J1401</f>
        <v>0</v>
      </c>
      <c r="M1401" s="266"/>
      <c r="N1401" s="426"/>
    </row>
    <row r="1402" spans="2:14" ht="12.75">
      <c r="B1402" s="14" t="str">
        <f>IF(PPNE2.1!$G1402="","",CONCATENATE(PPNE2.1!$C1402,".",PPNE2.1!$D1402,".",PPNE2.1!$E1402,".",PPNE2.1!$F1402))</f>
        <v/>
      </c>
      <c r="C1402" s="14" t="str">
        <f>IF(PPNE2.1!$G1402="","",'[3]Formulario PPGR1'!#REF!)</f>
        <v/>
      </c>
      <c r="D1402" s="14" t="str">
        <f>IF(PPNE2.1!$G1402="","",'[3]Formulario PPGR1'!#REF!)</f>
        <v/>
      </c>
      <c r="E1402" s="14" t="str">
        <f>IF(PPNE2.1!$G1402="","",'[3]Formulario PPGR1'!#REF!)</f>
        <v/>
      </c>
      <c r="F1402" s="14" t="str">
        <f>IF(PPNE2.1!$G1402="","",'[3]Formulario PPGR1'!#REF!)</f>
        <v/>
      </c>
      <c r="G1402" s="264"/>
      <c r="H1402" s="265"/>
      <c r="I1402" s="426"/>
      <c r="J1402" s="437"/>
      <c r="K1402" s="432"/>
      <c r="L1402" s="432">
        <f>+PPNE2.1!$K1402*PPNE2.1!$J1402</f>
        <v>0</v>
      </c>
      <c r="M1402" s="266"/>
      <c r="N1402" s="426"/>
    </row>
    <row r="1403" spans="2:14" ht="12.75">
      <c r="B1403" s="14" t="str">
        <f>IF(PPNE2.1!$G1403="","",CONCATENATE(PPNE2.1!$C1403,".",PPNE2.1!$D1403,".",PPNE2.1!$E1403,".",PPNE2.1!$F1403))</f>
        <v/>
      </c>
      <c r="C1403" s="14" t="str">
        <f>IF(PPNE2.1!$G1403="","",'[3]Formulario PPGR1'!#REF!)</f>
        <v/>
      </c>
      <c r="D1403" s="14" t="str">
        <f>IF(PPNE2.1!$G1403="","",'[3]Formulario PPGR1'!#REF!)</f>
        <v/>
      </c>
      <c r="E1403" s="14" t="str">
        <f>IF(PPNE2.1!$G1403="","",'[3]Formulario PPGR1'!#REF!)</f>
        <v/>
      </c>
      <c r="F1403" s="14" t="str">
        <f>IF(PPNE2.1!$G1403="","",'[3]Formulario PPGR1'!#REF!)</f>
        <v/>
      </c>
      <c r="G1403" s="264"/>
      <c r="H1403" s="265"/>
      <c r="I1403" s="426"/>
      <c r="J1403" s="437"/>
      <c r="K1403" s="432"/>
      <c r="L1403" s="432">
        <f>+PPNE2.1!$K1403*PPNE2.1!$J1403</f>
        <v>0</v>
      </c>
      <c r="M1403" s="266"/>
      <c r="N1403" s="426"/>
    </row>
    <row r="1404" spans="2:14" ht="12.75">
      <c r="B1404" s="14" t="str">
        <f>IF(PPNE2.1!$G1404="","",CONCATENATE(PPNE2.1!$C1404,".",PPNE2.1!$D1404,".",PPNE2.1!$E1404,".",PPNE2.1!$F1404))</f>
        <v/>
      </c>
      <c r="C1404" s="14" t="str">
        <f>IF(PPNE2.1!$G1404="","",'[3]Formulario PPGR1'!#REF!)</f>
        <v/>
      </c>
      <c r="D1404" s="14" t="str">
        <f>IF(PPNE2.1!$G1404="","",'[3]Formulario PPGR1'!#REF!)</f>
        <v/>
      </c>
      <c r="E1404" s="14" t="str">
        <f>IF(PPNE2.1!$G1404="","",'[3]Formulario PPGR1'!#REF!)</f>
        <v/>
      </c>
      <c r="F1404" s="14" t="str">
        <f>IF(PPNE2.1!$G1404="","",'[3]Formulario PPGR1'!#REF!)</f>
        <v/>
      </c>
      <c r="G1404" s="264"/>
      <c r="H1404" s="265"/>
      <c r="I1404" s="426"/>
      <c r="J1404" s="437"/>
      <c r="K1404" s="432"/>
      <c r="L1404" s="432">
        <f>+PPNE2.1!$K1404*PPNE2.1!$J1404</f>
        <v>0</v>
      </c>
      <c r="M1404" s="266"/>
      <c r="N1404" s="426"/>
    </row>
    <row r="1405" spans="2:14" ht="12.75">
      <c r="B1405" s="14" t="str">
        <f>IF(PPNE2.1!$G1405="","",CONCATENATE(PPNE2.1!$C1405,".",PPNE2.1!$D1405,".",PPNE2.1!$E1405,".",PPNE2.1!$F1405))</f>
        <v/>
      </c>
      <c r="C1405" s="14" t="str">
        <f>IF(PPNE2.1!$G1405="","",'[3]Formulario PPGR1'!#REF!)</f>
        <v/>
      </c>
      <c r="D1405" s="14" t="str">
        <f>IF(PPNE2.1!$G1405="","",'[3]Formulario PPGR1'!#REF!)</f>
        <v/>
      </c>
      <c r="E1405" s="14" t="str">
        <f>IF(PPNE2.1!$G1405="","",'[3]Formulario PPGR1'!#REF!)</f>
        <v/>
      </c>
      <c r="F1405" s="14" t="str">
        <f>IF(PPNE2.1!$G1405="","",'[3]Formulario PPGR1'!#REF!)</f>
        <v/>
      </c>
      <c r="G1405" s="264"/>
      <c r="H1405" s="265"/>
      <c r="I1405" s="426"/>
      <c r="J1405" s="437"/>
      <c r="K1405" s="432"/>
      <c r="L1405" s="432">
        <f>+PPNE2.1!$K1405*PPNE2.1!$J1405</f>
        <v>0</v>
      </c>
      <c r="M1405" s="266"/>
      <c r="N1405" s="426"/>
    </row>
    <row r="1406" spans="2:14" ht="12.75">
      <c r="B1406" s="14" t="str">
        <f>IF(PPNE2.1!$G1406="","",CONCATENATE(PPNE2.1!$C1406,".",PPNE2.1!$D1406,".",PPNE2.1!$E1406,".",PPNE2.1!$F1406))</f>
        <v/>
      </c>
      <c r="C1406" s="14" t="str">
        <f>IF(PPNE2.1!$G1406="","",'[3]Formulario PPGR1'!#REF!)</f>
        <v/>
      </c>
      <c r="D1406" s="14" t="str">
        <f>IF(PPNE2.1!$G1406="","",'[3]Formulario PPGR1'!#REF!)</f>
        <v/>
      </c>
      <c r="E1406" s="14" t="str">
        <f>IF(PPNE2.1!$G1406="","",'[3]Formulario PPGR1'!#REF!)</f>
        <v/>
      </c>
      <c r="F1406" s="14" t="str">
        <f>IF(PPNE2.1!$G1406="","",'[3]Formulario PPGR1'!#REF!)</f>
        <v/>
      </c>
      <c r="G1406" s="264"/>
      <c r="H1406" s="265"/>
      <c r="I1406" s="426"/>
      <c r="J1406" s="437"/>
      <c r="K1406" s="432"/>
      <c r="L1406" s="432">
        <f>+PPNE2.1!$K1406*PPNE2.1!$J1406</f>
        <v>0</v>
      </c>
      <c r="M1406" s="266"/>
      <c r="N1406" s="426"/>
    </row>
    <row r="1407" spans="2:14" ht="12.75">
      <c r="B1407" s="14" t="str">
        <f>IF(PPNE2.1!$G1407="","",CONCATENATE(PPNE2.1!$C1407,".",PPNE2.1!$D1407,".",PPNE2.1!$E1407,".",PPNE2.1!$F1407))</f>
        <v/>
      </c>
      <c r="C1407" s="14" t="str">
        <f>IF(PPNE2.1!$G1407="","",'[3]Formulario PPGR1'!#REF!)</f>
        <v/>
      </c>
      <c r="D1407" s="14" t="str">
        <f>IF(PPNE2.1!$G1407="","",'[3]Formulario PPGR1'!#REF!)</f>
        <v/>
      </c>
      <c r="E1407" s="14" t="str">
        <f>IF(PPNE2.1!$G1407="","",'[3]Formulario PPGR1'!#REF!)</f>
        <v/>
      </c>
      <c r="F1407" s="14" t="str">
        <f>IF(PPNE2.1!$G1407="","",'[3]Formulario PPGR1'!#REF!)</f>
        <v/>
      </c>
      <c r="G1407" s="264"/>
      <c r="H1407" s="265"/>
      <c r="I1407" s="426"/>
      <c r="J1407" s="437"/>
      <c r="K1407" s="432"/>
      <c r="L1407" s="432">
        <f>+PPNE2.1!$K1407*PPNE2.1!$J1407</f>
        <v>0</v>
      </c>
      <c r="M1407" s="266"/>
      <c r="N1407" s="426"/>
    </row>
    <row r="1408" spans="2:14" ht="12.75">
      <c r="B1408" s="14" t="str">
        <f>IF(PPNE2.1!$G1408="","",CONCATENATE(PPNE2.1!$C1408,".",PPNE2.1!$D1408,".",PPNE2.1!$E1408,".",PPNE2.1!$F1408))</f>
        <v/>
      </c>
      <c r="C1408" s="14" t="str">
        <f>IF(PPNE2.1!$G1408="","",'[3]Formulario PPGR1'!#REF!)</f>
        <v/>
      </c>
      <c r="D1408" s="14" t="str">
        <f>IF(PPNE2.1!$G1408="","",'[3]Formulario PPGR1'!#REF!)</f>
        <v/>
      </c>
      <c r="E1408" s="14" t="str">
        <f>IF(PPNE2.1!$G1408="","",'[3]Formulario PPGR1'!#REF!)</f>
        <v/>
      </c>
      <c r="F1408" s="14" t="str">
        <f>IF(PPNE2.1!$G1408="","",'[3]Formulario PPGR1'!#REF!)</f>
        <v/>
      </c>
      <c r="G1408" s="264"/>
      <c r="H1408" s="265"/>
      <c r="I1408" s="426"/>
      <c r="J1408" s="437"/>
      <c r="K1408" s="432"/>
      <c r="L1408" s="432">
        <f>+PPNE2.1!$K1408*PPNE2.1!$J1408</f>
        <v>0</v>
      </c>
      <c r="M1408" s="266"/>
      <c r="N1408" s="426"/>
    </row>
    <row r="1409" spans="2:14" ht="12.75">
      <c r="B1409" s="14" t="str">
        <f>IF(PPNE2.1!$G1409="","",CONCATENATE(PPNE2.1!$C1409,".",PPNE2.1!$D1409,".",PPNE2.1!$E1409,".",PPNE2.1!$F1409))</f>
        <v/>
      </c>
      <c r="C1409" s="14" t="str">
        <f>IF(PPNE2.1!$G1409="","",'[3]Formulario PPGR1'!#REF!)</f>
        <v/>
      </c>
      <c r="D1409" s="14" t="str">
        <f>IF(PPNE2.1!$G1409="","",'[3]Formulario PPGR1'!#REF!)</f>
        <v/>
      </c>
      <c r="E1409" s="14" t="str">
        <f>IF(PPNE2.1!$G1409="","",'[3]Formulario PPGR1'!#REF!)</f>
        <v/>
      </c>
      <c r="F1409" s="14" t="str">
        <f>IF(PPNE2.1!$G1409="","",'[3]Formulario PPGR1'!#REF!)</f>
        <v/>
      </c>
      <c r="G1409" s="264"/>
      <c r="H1409" s="265"/>
      <c r="I1409" s="426"/>
      <c r="J1409" s="437"/>
      <c r="K1409" s="432"/>
      <c r="L1409" s="432">
        <f>+PPNE2.1!$K1409*PPNE2.1!$J1409</f>
        <v>0</v>
      </c>
      <c r="M1409" s="266"/>
      <c r="N1409" s="426"/>
    </row>
    <row r="1410" spans="2:14" ht="12.75">
      <c r="B1410" s="14" t="str">
        <f>IF(PPNE2.1!$G1410="","",CONCATENATE(PPNE2.1!$C1410,".",PPNE2.1!$D1410,".",PPNE2.1!$E1410,".",PPNE2.1!$F1410))</f>
        <v/>
      </c>
      <c r="C1410" s="14" t="str">
        <f>IF(PPNE2.1!$G1410="","",'[3]Formulario PPGR1'!#REF!)</f>
        <v/>
      </c>
      <c r="D1410" s="14" t="str">
        <f>IF(PPNE2.1!$G1410="","",'[3]Formulario PPGR1'!#REF!)</f>
        <v/>
      </c>
      <c r="E1410" s="14" t="str">
        <f>IF(PPNE2.1!$G1410="","",'[3]Formulario PPGR1'!#REF!)</f>
        <v/>
      </c>
      <c r="F1410" s="14" t="str">
        <f>IF(PPNE2.1!$G1410="","",'[3]Formulario PPGR1'!#REF!)</f>
        <v/>
      </c>
      <c r="G1410" s="264"/>
      <c r="H1410" s="265"/>
      <c r="I1410" s="426"/>
      <c r="J1410" s="437"/>
      <c r="K1410" s="432"/>
      <c r="L1410" s="432">
        <f>+PPNE2.1!$K1410*PPNE2.1!$J1410</f>
        <v>0</v>
      </c>
      <c r="M1410" s="266"/>
      <c r="N1410" s="426"/>
    </row>
    <row r="1411" spans="2:14" ht="12.75">
      <c r="B1411" s="14" t="str">
        <f>IF(PPNE2.1!$G1411="","",CONCATENATE(PPNE2.1!$C1411,".",PPNE2.1!$D1411,".",PPNE2.1!$E1411,".",PPNE2.1!$F1411))</f>
        <v/>
      </c>
      <c r="C1411" s="14" t="str">
        <f>IF(PPNE2.1!$G1411="","",'[3]Formulario PPGR1'!#REF!)</f>
        <v/>
      </c>
      <c r="D1411" s="14" t="str">
        <f>IF(PPNE2.1!$G1411="","",'[3]Formulario PPGR1'!#REF!)</f>
        <v/>
      </c>
      <c r="E1411" s="14" t="str">
        <f>IF(PPNE2.1!$G1411="","",'[3]Formulario PPGR1'!#REF!)</f>
        <v/>
      </c>
      <c r="F1411" s="14" t="str">
        <f>IF(PPNE2.1!$G1411="","",'[3]Formulario PPGR1'!#REF!)</f>
        <v/>
      </c>
      <c r="G1411" s="264"/>
      <c r="H1411" s="265"/>
      <c r="I1411" s="426"/>
      <c r="J1411" s="437"/>
      <c r="K1411" s="432"/>
      <c r="L1411" s="432">
        <f>+PPNE2.1!$K1411*PPNE2.1!$J1411</f>
        <v>0</v>
      </c>
      <c r="M1411" s="266"/>
      <c r="N1411" s="426"/>
    </row>
    <row r="1412" spans="2:14" ht="12.75">
      <c r="B1412" s="14" t="str">
        <f>IF(PPNE2.1!$G1412="","",CONCATENATE(PPNE2.1!$C1412,".",PPNE2.1!$D1412,".",PPNE2.1!$E1412,".",PPNE2.1!$F1412))</f>
        <v/>
      </c>
      <c r="C1412" s="14" t="str">
        <f>IF(PPNE2.1!$G1412="","",'[3]Formulario PPGR1'!#REF!)</f>
        <v/>
      </c>
      <c r="D1412" s="14" t="str">
        <f>IF(PPNE2.1!$G1412="","",'[3]Formulario PPGR1'!#REF!)</f>
        <v/>
      </c>
      <c r="E1412" s="14" t="str">
        <f>IF(PPNE2.1!$G1412="","",'[3]Formulario PPGR1'!#REF!)</f>
        <v/>
      </c>
      <c r="F1412" s="14" t="str">
        <f>IF(PPNE2.1!$G1412="","",'[3]Formulario PPGR1'!#REF!)</f>
        <v/>
      </c>
      <c r="G1412" s="264"/>
      <c r="H1412" s="265"/>
      <c r="I1412" s="426"/>
      <c r="J1412" s="437"/>
      <c r="K1412" s="432"/>
      <c r="L1412" s="432">
        <f>+PPNE2.1!$K1412*PPNE2.1!$J1412</f>
        <v>0</v>
      </c>
      <c r="M1412" s="266"/>
      <c r="N1412" s="426"/>
    </row>
    <row r="1413" spans="2:14" ht="12.75">
      <c r="B1413" s="14" t="str">
        <f>IF(PPNE2.1!$G1413="","",CONCATENATE(PPNE2.1!$C1413,".",PPNE2.1!$D1413,".",PPNE2.1!$E1413,".",PPNE2.1!$F1413))</f>
        <v/>
      </c>
      <c r="C1413" s="14" t="str">
        <f>IF(PPNE2.1!$G1413="","",'[3]Formulario PPGR1'!#REF!)</f>
        <v/>
      </c>
      <c r="D1413" s="14" t="str">
        <f>IF(PPNE2.1!$G1413="","",'[3]Formulario PPGR1'!#REF!)</f>
        <v/>
      </c>
      <c r="E1413" s="14" t="str">
        <f>IF(PPNE2.1!$G1413="","",'[3]Formulario PPGR1'!#REF!)</f>
        <v/>
      </c>
      <c r="F1413" s="14" t="str">
        <f>IF(PPNE2.1!$G1413="","",'[3]Formulario PPGR1'!#REF!)</f>
        <v/>
      </c>
      <c r="G1413" s="264"/>
      <c r="H1413" s="265"/>
      <c r="I1413" s="426"/>
      <c r="J1413" s="437"/>
      <c r="K1413" s="432"/>
      <c r="L1413" s="432">
        <f>+PPNE2.1!$K1413*PPNE2.1!$J1413</f>
        <v>0</v>
      </c>
      <c r="M1413" s="266"/>
      <c r="N1413" s="426"/>
    </row>
    <row r="1414" spans="2:14" ht="12.75">
      <c r="B1414" s="14" t="str">
        <f>IF(PPNE2.1!$G1414="","",CONCATENATE(PPNE2.1!$C1414,".",PPNE2.1!$D1414,".",PPNE2.1!$E1414,".",PPNE2.1!$F1414))</f>
        <v/>
      </c>
      <c r="C1414" s="14" t="str">
        <f>IF(PPNE2.1!$G1414="","",'[3]Formulario PPGR1'!#REF!)</f>
        <v/>
      </c>
      <c r="D1414" s="14" t="str">
        <f>IF(PPNE2.1!$G1414="","",'[3]Formulario PPGR1'!#REF!)</f>
        <v/>
      </c>
      <c r="E1414" s="14" t="str">
        <f>IF(PPNE2.1!$G1414="","",'[3]Formulario PPGR1'!#REF!)</f>
        <v/>
      </c>
      <c r="F1414" s="14" t="str">
        <f>IF(PPNE2.1!$G1414="","",'[3]Formulario PPGR1'!#REF!)</f>
        <v/>
      </c>
      <c r="G1414" s="264"/>
      <c r="H1414" s="265"/>
      <c r="I1414" s="426"/>
      <c r="J1414" s="437"/>
      <c r="K1414" s="432"/>
      <c r="L1414" s="432">
        <f>+PPNE2.1!$K1414*PPNE2.1!$J1414</f>
        <v>0</v>
      </c>
      <c r="M1414" s="266"/>
      <c r="N1414" s="426"/>
    </row>
    <row r="1415" spans="2:14" ht="12.75">
      <c r="B1415" s="14" t="str">
        <f>IF(PPNE2.1!$G1415="","",CONCATENATE(PPNE2.1!$C1415,".",PPNE2.1!$D1415,".",PPNE2.1!$E1415,".",PPNE2.1!$F1415))</f>
        <v/>
      </c>
      <c r="C1415" s="14" t="str">
        <f>IF(PPNE2.1!$G1415="","",'[3]Formulario PPGR1'!#REF!)</f>
        <v/>
      </c>
      <c r="D1415" s="14" t="str">
        <f>IF(PPNE2.1!$G1415="","",'[3]Formulario PPGR1'!#REF!)</f>
        <v/>
      </c>
      <c r="E1415" s="14" t="str">
        <f>IF(PPNE2.1!$G1415="","",'[3]Formulario PPGR1'!#REF!)</f>
        <v/>
      </c>
      <c r="F1415" s="14" t="str">
        <f>IF(PPNE2.1!$G1415="","",'[3]Formulario PPGR1'!#REF!)</f>
        <v/>
      </c>
      <c r="G1415" s="264"/>
      <c r="H1415" s="265"/>
      <c r="I1415" s="426"/>
      <c r="J1415" s="437"/>
      <c r="K1415" s="432"/>
      <c r="L1415" s="432">
        <f>+PPNE2.1!$K1415*PPNE2.1!$J1415</f>
        <v>0</v>
      </c>
      <c r="M1415" s="266"/>
      <c r="N1415" s="426"/>
    </row>
    <row r="1416" spans="2:14" ht="12.75">
      <c r="B1416" s="14" t="str">
        <f>IF(PPNE2.1!$G1416="","",CONCATENATE(PPNE2.1!$C1416,".",PPNE2.1!$D1416,".",PPNE2.1!$E1416,".",PPNE2.1!$F1416))</f>
        <v/>
      </c>
      <c r="C1416" s="14" t="str">
        <f>IF(PPNE2.1!$G1416="","",'[3]Formulario PPGR1'!#REF!)</f>
        <v/>
      </c>
      <c r="D1416" s="14" t="str">
        <f>IF(PPNE2.1!$G1416="","",'[3]Formulario PPGR1'!#REF!)</f>
        <v/>
      </c>
      <c r="E1416" s="14" t="str">
        <f>IF(PPNE2.1!$G1416="","",'[3]Formulario PPGR1'!#REF!)</f>
        <v/>
      </c>
      <c r="F1416" s="14" t="str">
        <f>IF(PPNE2.1!$G1416="","",'[3]Formulario PPGR1'!#REF!)</f>
        <v/>
      </c>
      <c r="G1416" s="264"/>
      <c r="H1416" s="265"/>
      <c r="I1416" s="426"/>
      <c r="J1416" s="437"/>
      <c r="K1416" s="432"/>
      <c r="L1416" s="432">
        <f>+PPNE2.1!$K1416*PPNE2.1!$J1416</f>
        <v>0</v>
      </c>
      <c r="M1416" s="266"/>
      <c r="N1416" s="426"/>
    </row>
    <row r="1417" spans="2:14" ht="12.75">
      <c r="B1417" s="14" t="str">
        <f>IF(PPNE2.1!$G1417="","",CONCATENATE(PPNE2.1!$C1417,".",PPNE2.1!$D1417,".",PPNE2.1!$E1417,".",PPNE2.1!$F1417))</f>
        <v/>
      </c>
      <c r="C1417" s="14" t="str">
        <f>IF(PPNE2.1!$G1417="","",'[3]Formulario PPGR1'!#REF!)</f>
        <v/>
      </c>
      <c r="D1417" s="14" t="str">
        <f>IF(PPNE2.1!$G1417="","",'[3]Formulario PPGR1'!#REF!)</f>
        <v/>
      </c>
      <c r="E1417" s="14" t="str">
        <f>IF(PPNE2.1!$G1417="","",'[3]Formulario PPGR1'!#REF!)</f>
        <v/>
      </c>
      <c r="F1417" s="14" t="str">
        <f>IF(PPNE2.1!$G1417="","",'[3]Formulario PPGR1'!#REF!)</f>
        <v/>
      </c>
      <c r="G1417" s="264"/>
      <c r="H1417" s="265"/>
      <c r="I1417" s="426"/>
      <c r="J1417" s="437"/>
      <c r="K1417" s="432"/>
      <c r="L1417" s="432">
        <f>+PPNE2.1!$K1417*PPNE2.1!$J1417</f>
        <v>0</v>
      </c>
      <c r="M1417" s="266"/>
      <c r="N1417" s="426"/>
    </row>
    <row r="1418" spans="2:14" ht="12.75">
      <c r="B1418" s="14" t="str">
        <f>IF(PPNE2.1!$G1418="","",CONCATENATE(PPNE2.1!$C1418,".",PPNE2.1!$D1418,".",PPNE2.1!$E1418,".",PPNE2.1!$F1418))</f>
        <v/>
      </c>
      <c r="C1418" s="14" t="str">
        <f>IF(PPNE2.1!$G1418="","",'[3]Formulario PPGR1'!#REF!)</f>
        <v/>
      </c>
      <c r="D1418" s="14" t="str">
        <f>IF(PPNE2.1!$G1418="","",'[3]Formulario PPGR1'!#REF!)</f>
        <v/>
      </c>
      <c r="E1418" s="14" t="str">
        <f>IF(PPNE2.1!$G1418="","",'[3]Formulario PPGR1'!#REF!)</f>
        <v/>
      </c>
      <c r="F1418" s="14" t="str">
        <f>IF(PPNE2.1!$G1418="","",'[3]Formulario PPGR1'!#REF!)</f>
        <v/>
      </c>
      <c r="G1418" s="264"/>
      <c r="H1418" s="265"/>
      <c r="I1418" s="426"/>
      <c r="J1418" s="437"/>
      <c r="K1418" s="432"/>
      <c r="L1418" s="432">
        <f>+PPNE2.1!$K1418*PPNE2.1!$J1418</f>
        <v>0</v>
      </c>
      <c r="M1418" s="266"/>
      <c r="N1418" s="426"/>
    </row>
    <row r="1419" spans="2:14" ht="12.75">
      <c r="B1419" s="14" t="str">
        <f>IF(PPNE2.1!$G1419="","",CONCATENATE(PPNE2.1!$C1419,".",PPNE2.1!$D1419,".",PPNE2.1!$E1419,".",PPNE2.1!$F1419))</f>
        <v/>
      </c>
      <c r="C1419" s="14" t="str">
        <f>IF(PPNE2.1!$G1419="","",'[3]Formulario PPGR1'!#REF!)</f>
        <v/>
      </c>
      <c r="D1419" s="14" t="str">
        <f>IF(PPNE2.1!$G1419="","",'[3]Formulario PPGR1'!#REF!)</f>
        <v/>
      </c>
      <c r="E1419" s="14" t="str">
        <f>IF(PPNE2.1!$G1419="","",'[3]Formulario PPGR1'!#REF!)</f>
        <v/>
      </c>
      <c r="F1419" s="14" t="str">
        <f>IF(PPNE2.1!$G1419="","",'[3]Formulario PPGR1'!#REF!)</f>
        <v/>
      </c>
      <c r="G1419" s="264"/>
      <c r="H1419" s="265"/>
      <c r="I1419" s="426"/>
      <c r="J1419" s="437"/>
      <c r="K1419" s="432"/>
      <c r="L1419" s="432">
        <f>+PPNE2.1!$K1419*PPNE2.1!$J1419</f>
        <v>0</v>
      </c>
      <c r="M1419" s="266"/>
      <c r="N1419" s="426"/>
    </row>
    <row r="1420" spans="2:14" ht="12.75">
      <c r="B1420" s="14" t="str">
        <f>IF(PPNE2.1!$G1420="","",CONCATENATE(PPNE2.1!$C1420,".",PPNE2.1!$D1420,".",PPNE2.1!$E1420,".",PPNE2.1!$F1420))</f>
        <v/>
      </c>
      <c r="C1420" s="14" t="str">
        <f>IF(PPNE2.1!$G1420="","",'[3]Formulario PPGR1'!#REF!)</f>
        <v/>
      </c>
      <c r="D1420" s="14" t="str">
        <f>IF(PPNE2.1!$G1420="","",'[3]Formulario PPGR1'!#REF!)</f>
        <v/>
      </c>
      <c r="E1420" s="14" t="str">
        <f>IF(PPNE2.1!$G1420="","",'[3]Formulario PPGR1'!#REF!)</f>
        <v/>
      </c>
      <c r="F1420" s="14" t="str">
        <f>IF(PPNE2.1!$G1420="","",'[3]Formulario PPGR1'!#REF!)</f>
        <v/>
      </c>
      <c r="G1420" s="264"/>
      <c r="H1420" s="265"/>
      <c r="I1420" s="426"/>
      <c r="J1420" s="437"/>
      <c r="K1420" s="432"/>
      <c r="L1420" s="432">
        <f>+PPNE2.1!$K1420*PPNE2.1!$J1420</f>
        <v>0</v>
      </c>
      <c r="M1420" s="266"/>
      <c r="N1420" s="426"/>
    </row>
    <row r="1421" spans="2:14" ht="12.75">
      <c r="B1421" s="14" t="str">
        <f>IF(PPNE2.1!$G1421="","",CONCATENATE(PPNE2.1!$C1421,".",PPNE2.1!$D1421,".",PPNE2.1!$E1421,".",PPNE2.1!$F1421))</f>
        <v/>
      </c>
      <c r="C1421" s="14" t="str">
        <f>IF(PPNE2.1!$G1421="","",'[3]Formulario PPGR1'!#REF!)</f>
        <v/>
      </c>
      <c r="D1421" s="14" t="str">
        <f>IF(PPNE2.1!$G1421="","",'[3]Formulario PPGR1'!#REF!)</f>
        <v/>
      </c>
      <c r="E1421" s="14" t="str">
        <f>IF(PPNE2.1!$G1421="","",'[3]Formulario PPGR1'!#REF!)</f>
        <v/>
      </c>
      <c r="F1421" s="14" t="str">
        <f>IF(PPNE2.1!$G1421="","",'[3]Formulario PPGR1'!#REF!)</f>
        <v/>
      </c>
      <c r="G1421" s="264"/>
      <c r="H1421" s="265"/>
      <c r="I1421" s="426"/>
      <c r="J1421" s="437"/>
      <c r="K1421" s="432"/>
      <c r="L1421" s="432">
        <f>+PPNE2.1!$K1421*PPNE2.1!$J1421</f>
        <v>0</v>
      </c>
      <c r="M1421" s="266"/>
      <c r="N1421" s="426"/>
    </row>
    <row r="1422" spans="2:14" ht="12.75">
      <c r="B1422" s="14" t="str">
        <f>IF(PPNE2.1!$G1422="","",CONCATENATE(PPNE2.1!$C1422,".",PPNE2.1!$D1422,".",PPNE2.1!$E1422,".",PPNE2.1!$F1422))</f>
        <v/>
      </c>
      <c r="C1422" s="14" t="str">
        <f>IF(PPNE2.1!$G1422="","",'[3]Formulario PPGR1'!#REF!)</f>
        <v/>
      </c>
      <c r="D1422" s="14" t="str">
        <f>IF(PPNE2.1!$G1422="","",'[3]Formulario PPGR1'!#REF!)</f>
        <v/>
      </c>
      <c r="E1422" s="14" t="str">
        <f>IF(PPNE2.1!$G1422="","",'[3]Formulario PPGR1'!#REF!)</f>
        <v/>
      </c>
      <c r="F1422" s="14" t="str">
        <f>IF(PPNE2.1!$G1422="","",'[3]Formulario PPGR1'!#REF!)</f>
        <v/>
      </c>
      <c r="G1422" s="264"/>
      <c r="H1422" s="265"/>
      <c r="I1422" s="426"/>
      <c r="J1422" s="437"/>
      <c r="K1422" s="432"/>
      <c r="L1422" s="432">
        <f>+PPNE2.1!$K1422*PPNE2.1!$J1422</f>
        <v>0</v>
      </c>
      <c r="M1422" s="266"/>
      <c r="N1422" s="426"/>
    </row>
    <row r="1423" spans="2:14" ht="12.75">
      <c r="B1423" s="14" t="str">
        <f>IF(PPNE2.1!$G1423="","",CONCATENATE(PPNE2.1!$C1423,".",PPNE2.1!$D1423,".",PPNE2.1!$E1423,".",PPNE2.1!$F1423))</f>
        <v/>
      </c>
      <c r="C1423" s="14" t="str">
        <f>IF(PPNE2.1!$G1423="","",'[3]Formulario PPGR1'!#REF!)</f>
        <v/>
      </c>
      <c r="D1423" s="14" t="str">
        <f>IF(PPNE2.1!$G1423="","",'[3]Formulario PPGR1'!#REF!)</f>
        <v/>
      </c>
      <c r="E1423" s="14" t="str">
        <f>IF(PPNE2.1!$G1423="","",'[3]Formulario PPGR1'!#REF!)</f>
        <v/>
      </c>
      <c r="F1423" s="14" t="str">
        <f>IF(PPNE2.1!$G1423="","",'[3]Formulario PPGR1'!#REF!)</f>
        <v/>
      </c>
      <c r="G1423" s="264"/>
      <c r="H1423" s="265"/>
      <c r="I1423" s="426"/>
      <c r="J1423" s="437"/>
      <c r="K1423" s="432"/>
      <c r="L1423" s="432">
        <f>+PPNE2.1!$K1423*PPNE2.1!$J1423</f>
        <v>0</v>
      </c>
      <c r="M1423" s="266"/>
      <c r="N1423" s="426"/>
    </row>
    <row r="1424" spans="2:14" ht="12.75">
      <c r="B1424" s="14" t="str">
        <f>IF(PPNE2.1!$G1424="","",CONCATENATE(PPNE2.1!$C1424,".",PPNE2.1!$D1424,".",PPNE2.1!$E1424,".",PPNE2.1!$F1424))</f>
        <v/>
      </c>
      <c r="C1424" s="14" t="str">
        <f>IF(PPNE2.1!$G1424="","",'[3]Formulario PPGR1'!#REF!)</f>
        <v/>
      </c>
      <c r="D1424" s="14" t="str">
        <f>IF(PPNE2.1!$G1424="","",'[3]Formulario PPGR1'!#REF!)</f>
        <v/>
      </c>
      <c r="E1424" s="14" t="str">
        <f>IF(PPNE2.1!$G1424="","",'[3]Formulario PPGR1'!#REF!)</f>
        <v/>
      </c>
      <c r="F1424" s="14" t="str">
        <f>IF(PPNE2.1!$G1424="","",'[3]Formulario PPGR1'!#REF!)</f>
        <v/>
      </c>
      <c r="G1424" s="264"/>
      <c r="H1424" s="265"/>
      <c r="I1424" s="426"/>
      <c r="J1424" s="437"/>
      <c r="K1424" s="432"/>
      <c r="L1424" s="432">
        <f>+PPNE2.1!$K1424*PPNE2.1!$J1424</f>
        <v>0</v>
      </c>
      <c r="M1424" s="266"/>
      <c r="N1424" s="426"/>
    </row>
    <row r="1425" spans="2:14" ht="12.75">
      <c r="B1425" s="14" t="str">
        <f>IF(PPNE2.1!$G1425="","",CONCATENATE(PPNE2.1!$C1425,".",PPNE2.1!$D1425,".",PPNE2.1!$E1425,".",PPNE2.1!$F1425))</f>
        <v/>
      </c>
      <c r="C1425" s="14" t="str">
        <f>IF(PPNE2.1!$G1425="","",'[3]Formulario PPGR1'!#REF!)</f>
        <v/>
      </c>
      <c r="D1425" s="14" t="str">
        <f>IF(PPNE2.1!$G1425="","",'[3]Formulario PPGR1'!#REF!)</f>
        <v/>
      </c>
      <c r="E1425" s="14" t="str">
        <f>IF(PPNE2.1!$G1425="","",'[3]Formulario PPGR1'!#REF!)</f>
        <v/>
      </c>
      <c r="F1425" s="14" t="str">
        <f>IF(PPNE2.1!$G1425="","",'[3]Formulario PPGR1'!#REF!)</f>
        <v/>
      </c>
      <c r="G1425" s="264"/>
      <c r="H1425" s="265"/>
      <c r="I1425" s="426"/>
      <c r="J1425" s="437"/>
      <c r="K1425" s="432"/>
      <c r="L1425" s="432">
        <f>+PPNE2.1!$K1425*PPNE2.1!$J1425</f>
        <v>0</v>
      </c>
      <c r="M1425" s="266"/>
      <c r="N1425" s="426"/>
    </row>
    <row r="1426" spans="2:14" ht="12.75">
      <c r="B1426" s="14" t="str">
        <f>IF(PPNE2.1!$G1426="","",CONCATENATE(PPNE2.1!$C1426,".",PPNE2.1!$D1426,".",PPNE2.1!$E1426,".",PPNE2.1!$F1426))</f>
        <v/>
      </c>
      <c r="C1426" s="14" t="str">
        <f>IF(PPNE2.1!$G1426="","",'[3]Formulario PPGR1'!#REF!)</f>
        <v/>
      </c>
      <c r="D1426" s="14" t="str">
        <f>IF(PPNE2.1!$G1426="","",'[3]Formulario PPGR1'!#REF!)</f>
        <v/>
      </c>
      <c r="E1426" s="14" t="str">
        <f>IF(PPNE2.1!$G1426="","",'[3]Formulario PPGR1'!#REF!)</f>
        <v/>
      </c>
      <c r="F1426" s="14" t="str">
        <f>IF(PPNE2.1!$G1426="","",'[3]Formulario PPGR1'!#REF!)</f>
        <v/>
      </c>
      <c r="G1426" s="264"/>
      <c r="H1426" s="265"/>
      <c r="I1426" s="426"/>
      <c r="J1426" s="437"/>
      <c r="K1426" s="432"/>
      <c r="L1426" s="432">
        <f>+PPNE2.1!$K1426*PPNE2.1!$J1426</f>
        <v>0</v>
      </c>
      <c r="M1426" s="266"/>
      <c r="N1426" s="426"/>
    </row>
    <row r="1427" spans="2:14" ht="12.75">
      <c r="B1427" s="14" t="str">
        <f>IF(PPNE2.1!$G1427="","",CONCATENATE(PPNE2.1!$C1427,".",PPNE2.1!$D1427,".",PPNE2.1!$E1427,".",PPNE2.1!$F1427))</f>
        <v/>
      </c>
      <c r="C1427" s="14" t="str">
        <f>IF(PPNE2.1!$G1427="","",'[3]Formulario PPGR1'!#REF!)</f>
        <v/>
      </c>
      <c r="D1427" s="14" t="str">
        <f>IF(PPNE2.1!$G1427="","",'[3]Formulario PPGR1'!#REF!)</f>
        <v/>
      </c>
      <c r="E1427" s="14" t="str">
        <f>IF(PPNE2.1!$G1427="","",'[3]Formulario PPGR1'!#REF!)</f>
        <v/>
      </c>
      <c r="F1427" s="14" t="str">
        <f>IF(PPNE2.1!$G1427="","",'[3]Formulario PPGR1'!#REF!)</f>
        <v/>
      </c>
      <c r="G1427" s="264"/>
      <c r="H1427" s="265"/>
      <c r="I1427" s="426"/>
      <c r="J1427" s="437"/>
      <c r="K1427" s="432"/>
      <c r="L1427" s="432">
        <f>+PPNE2.1!$K1427*PPNE2.1!$J1427</f>
        <v>0</v>
      </c>
      <c r="M1427" s="266"/>
      <c r="N1427" s="426"/>
    </row>
    <row r="1428" spans="2:14" ht="12.75">
      <c r="B1428" s="14" t="str">
        <f>IF(PPNE2.1!$G1428="","",CONCATENATE(PPNE2.1!$C1428,".",PPNE2.1!$D1428,".",PPNE2.1!$E1428,".",PPNE2.1!$F1428))</f>
        <v/>
      </c>
      <c r="C1428" s="14" t="str">
        <f>IF(PPNE2.1!$G1428="","",'[3]Formulario PPGR1'!#REF!)</f>
        <v/>
      </c>
      <c r="D1428" s="14" t="str">
        <f>IF(PPNE2.1!$G1428="","",'[3]Formulario PPGR1'!#REF!)</f>
        <v/>
      </c>
      <c r="E1428" s="14" t="str">
        <f>IF(PPNE2.1!$G1428="","",'[3]Formulario PPGR1'!#REF!)</f>
        <v/>
      </c>
      <c r="F1428" s="14" t="str">
        <f>IF(PPNE2.1!$G1428="","",'[3]Formulario PPGR1'!#REF!)</f>
        <v/>
      </c>
      <c r="G1428" s="264"/>
      <c r="H1428" s="265"/>
      <c r="I1428" s="426"/>
      <c r="J1428" s="437"/>
      <c r="K1428" s="432"/>
      <c r="L1428" s="432">
        <f>+PPNE2.1!$K1428*PPNE2.1!$J1428</f>
        <v>0</v>
      </c>
      <c r="M1428" s="266"/>
      <c r="N1428" s="426"/>
    </row>
    <row r="1429" spans="2:14" ht="12.75">
      <c r="B1429" s="14" t="str">
        <f>IF(PPNE2.1!$G1429="","",CONCATENATE(PPNE2.1!$C1429,".",PPNE2.1!$D1429,".",PPNE2.1!$E1429,".",PPNE2.1!$F1429))</f>
        <v/>
      </c>
      <c r="C1429" s="14" t="str">
        <f>IF(PPNE2.1!$G1429="","",'[3]Formulario PPGR1'!#REF!)</f>
        <v/>
      </c>
      <c r="D1429" s="14" t="str">
        <f>IF(PPNE2.1!$G1429="","",'[3]Formulario PPGR1'!#REF!)</f>
        <v/>
      </c>
      <c r="E1429" s="14" t="str">
        <f>IF(PPNE2.1!$G1429="","",'[3]Formulario PPGR1'!#REF!)</f>
        <v/>
      </c>
      <c r="F1429" s="14" t="str">
        <f>IF(PPNE2.1!$G1429="","",'[3]Formulario PPGR1'!#REF!)</f>
        <v/>
      </c>
      <c r="G1429" s="264"/>
      <c r="H1429" s="265"/>
      <c r="I1429" s="426"/>
      <c r="J1429" s="437"/>
      <c r="K1429" s="432"/>
      <c r="L1429" s="432">
        <f>+PPNE2.1!$K1429*PPNE2.1!$J1429</f>
        <v>0</v>
      </c>
      <c r="M1429" s="266"/>
      <c r="N1429" s="426"/>
    </row>
    <row r="1430" spans="2:14" ht="12.75">
      <c r="B1430" s="14" t="str">
        <f>IF(PPNE2.1!$G1430="","",CONCATENATE(PPNE2.1!$C1430,".",PPNE2.1!$D1430,".",PPNE2.1!$E1430,".",PPNE2.1!$F1430))</f>
        <v/>
      </c>
      <c r="C1430" s="14" t="str">
        <f>IF(PPNE2.1!$G1430="","",'[3]Formulario PPGR1'!#REF!)</f>
        <v/>
      </c>
      <c r="D1430" s="14" t="str">
        <f>IF(PPNE2.1!$G1430="","",'[3]Formulario PPGR1'!#REF!)</f>
        <v/>
      </c>
      <c r="E1430" s="14" t="str">
        <f>IF(PPNE2.1!$G1430="","",'[3]Formulario PPGR1'!#REF!)</f>
        <v/>
      </c>
      <c r="F1430" s="14" t="str">
        <f>IF(PPNE2.1!$G1430="","",'[3]Formulario PPGR1'!#REF!)</f>
        <v/>
      </c>
      <c r="G1430" s="264"/>
      <c r="H1430" s="265"/>
      <c r="I1430" s="426"/>
      <c r="J1430" s="437"/>
      <c r="K1430" s="432"/>
      <c r="L1430" s="432">
        <f>+PPNE2.1!$K1430*PPNE2.1!$J1430</f>
        <v>0</v>
      </c>
      <c r="M1430" s="266"/>
      <c r="N1430" s="426"/>
    </row>
    <row r="1431" spans="2:14" ht="12.75">
      <c r="B1431" s="14" t="str">
        <f>IF(PPNE2.1!$G1431="","",CONCATENATE(PPNE2.1!$C1431,".",PPNE2.1!$D1431,".",PPNE2.1!$E1431,".",PPNE2.1!$F1431))</f>
        <v/>
      </c>
      <c r="C1431" s="14" t="str">
        <f>IF(PPNE2.1!$G1431="","",'[3]Formulario PPGR1'!#REF!)</f>
        <v/>
      </c>
      <c r="D1431" s="14" t="str">
        <f>IF(PPNE2.1!$G1431="","",'[3]Formulario PPGR1'!#REF!)</f>
        <v/>
      </c>
      <c r="E1431" s="14" t="str">
        <f>IF(PPNE2.1!$G1431="","",'[3]Formulario PPGR1'!#REF!)</f>
        <v/>
      </c>
      <c r="F1431" s="14" t="str">
        <f>IF(PPNE2.1!$G1431="","",'[3]Formulario PPGR1'!#REF!)</f>
        <v/>
      </c>
      <c r="G1431" s="264"/>
      <c r="H1431" s="265"/>
      <c r="I1431" s="426"/>
      <c r="J1431" s="437"/>
      <c r="K1431" s="432"/>
      <c r="L1431" s="432">
        <f>+PPNE2.1!$K1431*PPNE2.1!$J1431</f>
        <v>0</v>
      </c>
      <c r="M1431" s="266"/>
      <c r="N1431" s="426"/>
    </row>
    <row r="1432" spans="2:14" ht="12.75">
      <c r="B1432" s="14" t="str">
        <f>IF(PPNE2.1!$G1432="","",CONCATENATE(PPNE2.1!$C1432,".",PPNE2.1!$D1432,".",PPNE2.1!$E1432,".",PPNE2.1!$F1432))</f>
        <v/>
      </c>
      <c r="C1432" s="14" t="str">
        <f>IF(PPNE2.1!$G1432="","",'[3]Formulario PPGR1'!#REF!)</f>
        <v/>
      </c>
      <c r="D1432" s="14" t="str">
        <f>IF(PPNE2.1!$G1432="","",'[3]Formulario PPGR1'!#REF!)</f>
        <v/>
      </c>
      <c r="E1432" s="14" t="str">
        <f>IF(PPNE2.1!$G1432="","",'[3]Formulario PPGR1'!#REF!)</f>
        <v/>
      </c>
      <c r="F1432" s="14" t="str">
        <f>IF(PPNE2.1!$G1432="","",'[3]Formulario PPGR1'!#REF!)</f>
        <v/>
      </c>
      <c r="G1432" s="264"/>
      <c r="H1432" s="265"/>
      <c r="I1432" s="426"/>
      <c r="J1432" s="437"/>
      <c r="K1432" s="432"/>
      <c r="L1432" s="432">
        <f>+PPNE2.1!$K1432*PPNE2.1!$J1432</f>
        <v>0</v>
      </c>
      <c r="M1432" s="266"/>
      <c r="N1432" s="426"/>
    </row>
    <row r="1433" spans="2:14" ht="12.75">
      <c r="B1433" s="14" t="str">
        <f>IF(PPNE2.1!$G1433="","",CONCATENATE(PPNE2.1!$C1433,".",PPNE2.1!$D1433,".",PPNE2.1!$E1433,".",PPNE2.1!$F1433))</f>
        <v/>
      </c>
      <c r="C1433" s="14" t="str">
        <f>IF(PPNE2.1!$G1433="","",'[3]Formulario PPGR1'!#REF!)</f>
        <v/>
      </c>
      <c r="D1433" s="14" t="str">
        <f>IF(PPNE2.1!$G1433="","",'[3]Formulario PPGR1'!#REF!)</f>
        <v/>
      </c>
      <c r="E1433" s="14" t="str">
        <f>IF(PPNE2.1!$G1433="","",'[3]Formulario PPGR1'!#REF!)</f>
        <v/>
      </c>
      <c r="F1433" s="14" t="str">
        <f>IF(PPNE2.1!$G1433="","",'[3]Formulario PPGR1'!#REF!)</f>
        <v/>
      </c>
      <c r="G1433" s="264"/>
      <c r="H1433" s="265"/>
      <c r="I1433" s="426"/>
      <c r="J1433" s="437"/>
      <c r="K1433" s="432"/>
      <c r="L1433" s="432">
        <f>+PPNE2.1!$K1433*PPNE2.1!$J1433</f>
        <v>0</v>
      </c>
      <c r="M1433" s="266"/>
      <c r="N1433" s="426"/>
    </row>
    <row r="1434" spans="2:14" ht="12.75">
      <c r="B1434" s="14" t="str">
        <f>IF(PPNE2.1!$G1434="","",CONCATENATE(PPNE2.1!$C1434,".",PPNE2.1!$D1434,".",PPNE2.1!$E1434,".",PPNE2.1!$F1434))</f>
        <v/>
      </c>
      <c r="C1434" s="14" t="str">
        <f>IF(PPNE2.1!$G1434="","",'[3]Formulario PPGR1'!#REF!)</f>
        <v/>
      </c>
      <c r="D1434" s="14" t="str">
        <f>IF(PPNE2.1!$G1434="","",'[3]Formulario PPGR1'!#REF!)</f>
        <v/>
      </c>
      <c r="E1434" s="14" t="str">
        <f>IF(PPNE2.1!$G1434="","",'[3]Formulario PPGR1'!#REF!)</f>
        <v/>
      </c>
      <c r="F1434" s="14" t="str">
        <f>IF(PPNE2.1!$G1434="","",'[3]Formulario PPGR1'!#REF!)</f>
        <v/>
      </c>
      <c r="G1434" s="264"/>
      <c r="H1434" s="265"/>
      <c r="I1434" s="426"/>
      <c r="J1434" s="437"/>
      <c r="K1434" s="432"/>
      <c r="L1434" s="432">
        <f>+PPNE2.1!$K1434*PPNE2.1!$J1434</f>
        <v>0</v>
      </c>
      <c r="M1434" s="266"/>
      <c r="N1434" s="426"/>
    </row>
    <row r="1435" spans="2:14" ht="12.75">
      <c r="B1435" s="14" t="str">
        <f>IF(PPNE2.1!$G1435="","",CONCATENATE(PPNE2.1!$C1435,".",PPNE2.1!$D1435,".",PPNE2.1!$E1435,".",PPNE2.1!$F1435))</f>
        <v/>
      </c>
      <c r="C1435" s="14" t="str">
        <f>IF(PPNE2.1!$G1435="","",'[3]Formulario PPGR1'!#REF!)</f>
        <v/>
      </c>
      <c r="D1435" s="14" t="str">
        <f>IF(PPNE2.1!$G1435="","",'[3]Formulario PPGR1'!#REF!)</f>
        <v/>
      </c>
      <c r="E1435" s="14" t="str">
        <f>IF(PPNE2.1!$G1435="","",'[3]Formulario PPGR1'!#REF!)</f>
        <v/>
      </c>
      <c r="F1435" s="14" t="str">
        <f>IF(PPNE2.1!$G1435="","",'[3]Formulario PPGR1'!#REF!)</f>
        <v/>
      </c>
      <c r="G1435" s="264"/>
      <c r="H1435" s="265"/>
      <c r="I1435" s="426"/>
      <c r="J1435" s="437"/>
      <c r="K1435" s="432"/>
      <c r="L1435" s="432">
        <f>+PPNE2.1!$K1435*PPNE2.1!$J1435</f>
        <v>0</v>
      </c>
      <c r="M1435" s="266"/>
      <c r="N1435" s="426"/>
    </row>
    <row r="1436" spans="2:14" ht="12.75">
      <c r="B1436" s="14" t="str">
        <f>IF(PPNE2.1!$G1436="","",CONCATENATE(PPNE2.1!$C1436,".",PPNE2.1!$D1436,".",PPNE2.1!$E1436,".",PPNE2.1!$F1436))</f>
        <v/>
      </c>
      <c r="C1436" s="14" t="str">
        <f>IF(PPNE2.1!$G1436="","",'[3]Formulario PPGR1'!#REF!)</f>
        <v/>
      </c>
      <c r="D1436" s="14" t="str">
        <f>IF(PPNE2.1!$G1436="","",'[3]Formulario PPGR1'!#REF!)</f>
        <v/>
      </c>
      <c r="E1436" s="14" t="str">
        <f>IF(PPNE2.1!$G1436="","",'[3]Formulario PPGR1'!#REF!)</f>
        <v/>
      </c>
      <c r="F1436" s="14" t="str">
        <f>IF(PPNE2.1!$G1436="","",'[3]Formulario PPGR1'!#REF!)</f>
        <v/>
      </c>
      <c r="G1436" s="264"/>
      <c r="H1436" s="265"/>
      <c r="I1436" s="426"/>
      <c r="J1436" s="437"/>
      <c r="K1436" s="432"/>
      <c r="L1436" s="432">
        <f>+PPNE2.1!$K1436*PPNE2.1!$J1436</f>
        <v>0</v>
      </c>
      <c r="M1436" s="266"/>
      <c r="N1436" s="426"/>
    </row>
    <row r="1437" spans="2:14" ht="12.75">
      <c r="B1437" s="14" t="str">
        <f>IF(PPNE2.1!$G1437="","",CONCATENATE(PPNE2.1!$C1437,".",PPNE2.1!$D1437,".",PPNE2.1!$E1437,".",PPNE2.1!$F1437))</f>
        <v/>
      </c>
      <c r="C1437" s="14" t="str">
        <f>IF(PPNE2.1!$G1437="","",'[3]Formulario PPGR1'!#REF!)</f>
        <v/>
      </c>
      <c r="D1437" s="14" t="str">
        <f>IF(PPNE2.1!$G1437="","",'[3]Formulario PPGR1'!#REF!)</f>
        <v/>
      </c>
      <c r="E1437" s="14" t="str">
        <f>IF(PPNE2.1!$G1437="","",'[3]Formulario PPGR1'!#REF!)</f>
        <v/>
      </c>
      <c r="F1437" s="14" t="str">
        <f>IF(PPNE2.1!$G1437="","",'[3]Formulario PPGR1'!#REF!)</f>
        <v/>
      </c>
      <c r="G1437" s="264"/>
      <c r="H1437" s="265"/>
      <c r="I1437" s="426"/>
      <c r="J1437" s="437"/>
      <c r="K1437" s="432"/>
      <c r="L1437" s="432">
        <f>+PPNE2.1!$K1437*PPNE2.1!$J1437</f>
        <v>0</v>
      </c>
      <c r="M1437" s="266"/>
      <c r="N1437" s="426"/>
    </row>
    <row r="1438" spans="2:14" ht="12.75">
      <c r="B1438" s="14" t="str">
        <f>IF(PPNE2.1!$G1438="","",CONCATENATE(PPNE2.1!$C1438,".",PPNE2.1!$D1438,".",PPNE2.1!$E1438,".",PPNE2.1!$F1438))</f>
        <v/>
      </c>
      <c r="C1438" s="14" t="str">
        <f>IF(PPNE2.1!$G1438="","",'[3]Formulario PPGR1'!#REF!)</f>
        <v/>
      </c>
      <c r="D1438" s="14" t="str">
        <f>IF(PPNE2.1!$G1438="","",'[3]Formulario PPGR1'!#REF!)</f>
        <v/>
      </c>
      <c r="E1438" s="14" t="str">
        <f>IF(PPNE2.1!$G1438="","",'[3]Formulario PPGR1'!#REF!)</f>
        <v/>
      </c>
      <c r="F1438" s="14" t="str">
        <f>IF(PPNE2.1!$G1438="","",'[3]Formulario PPGR1'!#REF!)</f>
        <v/>
      </c>
      <c r="G1438" s="264"/>
      <c r="H1438" s="265"/>
      <c r="I1438" s="426"/>
      <c r="J1438" s="437"/>
      <c r="K1438" s="432"/>
      <c r="L1438" s="432">
        <f>+PPNE2.1!$K1438*PPNE2.1!$J1438</f>
        <v>0</v>
      </c>
      <c r="M1438" s="266"/>
      <c r="N1438" s="426"/>
    </row>
    <row r="1439" spans="2:14" ht="12.75">
      <c r="B1439" s="14" t="str">
        <f>IF(PPNE2.1!$G1439="","",CONCATENATE(PPNE2.1!$C1439,".",PPNE2.1!$D1439,".",PPNE2.1!$E1439,".",PPNE2.1!$F1439))</f>
        <v/>
      </c>
      <c r="C1439" s="14" t="str">
        <f>IF(PPNE2.1!$G1439="","",'[3]Formulario PPGR1'!#REF!)</f>
        <v/>
      </c>
      <c r="D1439" s="14" t="str">
        <f>IF(PPNE2.1!$G1439="","",'[3]Formulario PPGR1'!#REF!)</f>
        <v/>
      </c>
      <c r="E1439" s="14" t="str">
        <f>IF(PPNE2.1!$G1439="","",'[3]Formulario PPGR1'!#REF!)</f>
        <v/>
      </c>
      <c r="F1439" s="14" t="str">
        <f>IF(PPNE2.1!$G1439="","",'[3]Formulario PPGR1'!#REF!)</f>
        <v/>
      </c>
      <c r="G1439" s="264"/>
      <c r="H1439" s="265"/>
      <c r="I1439" s="426"/>
      <c r="J1439" s="437"/>
      <c r="K1439" s="432"/>
      <c r="L1439" s="432">
        <f>+PPNE2.1!$K1439*PPNE2.1!$J1439</f>
        <v>0</v>
      </c>
      <c r="M1439" s="266"/>
      <c r="N1439" s="426"/>
    </row>
    <row r="1440" spans="2:14" ht="12.75">
      <c r="B1440" s="14" t="str">
        <f>IF(PPNE2.1!$G1440="","",CONCATENATE(PPNE2.1!$C1440,".",PPNE2.1!$D1440,".",PPNE2.1!$E1440,".",PPNE2.1!$F1440))</f>
        <v/>
      </c>
      <c r="C1440" s="14" t="str">
        <f>IF(PPNE2.1!$G1440="","",'[3]Formulario PPGR1'!#REF!)</f>
        <v/>
      </c>
      <c r="D1440" s="14" t="str">
        <f>IF(PPNE2.1!$G1440="","",'[3]Formulario PPGR1'!#REF!)</f>
        <v/>
      </c>
      <c r="E1440" s="14" t="str">
        <f>IF(PPNE2.1!$G1440="","",'[3]Formulario PPGR1'!#REF!)</f>
        <v/>
      </c>
      <c r="F1440" s="14" t="str">
        <f>IF(PPNE2.1!$G1440="","",'[3]Formulario PPGR1'!#REF!)</f>
        <v/>
      </c>
      <c r="G1440" s="264"/>
      <c r="H1440" s="265"/>
      <c r="I1440" s="426"/>
      <c r="J1440" s="437"/>
      <c r="K1440" s="432"/>
      <c r="L1440" s="432">
        <f>+PPNE2.1!$K1440*PPNE2.1!$J1440</f>
        <v>0</v>
      </c>
      <c r="M1440" s="266"/>
      <c r="N1440" s="426"/>
    </row>
    <row r="1441" spans="2:14" ht="12.75">
      <c r="B1441" s="14" t="str">
        <f>IF(PPNE2.1!$G1441="","",CONCATENATE(PPNE2.1!$C1441,".",PPNE2.1!$D1441,".",PPNE2.1!$E1441,".",PPNE2.1!$F1441))</f>
        <v/>
      </c>
      <c r="C1441" s="14" t="str">
        <f>IF(PPNE2.1!$G1441="","",'[3]Formulario PPGR1'!#REF!)</f>
        <v/>
      </c>
      <c r="D1441" s="14" t="str">
        <f>IF(PPNE2.1!$G1441="","",'[3]Formulario PPGR1'!#REF!)</f>
        <v/>
      </c>
      <c r="E1441" s="14" t="str">
        <f>IF(PPNE2.1!$G1441="","",'[3]Formulario PPGR1'!#REF!)</f>
        <v/>
      </c>
      <c r="F1441" s="14" t="str">
        <f>IF(PPNE2.1!$G1441="","",'[3]Formulario PPGR1'!#REF!)</f>
        <v/>
      </c>
      <c r="G1441" s="264"/>
      <c r="H1441" s="265"/>
      <c r="I1441" s="426"/>
      <c r="J1441" s="437"/>
      <c r="K1441" s="432"/>
      <c r="L1441" s="432">
        <f>+PPNE2.1!$K1441*PPNE2.1!$J1441</f>
        <v>0</v>
      </c>
      <c r="M1441" s="266"/>
      <c r="N1441" s="426"/>
    </row>
    <row r="1442" spans="2:14" ht="12.75">
      <c r="B1442" s="14" t="str">
        <f>IF(PPNE2.1!$G1442="","",CONCATENATE(PPNE2.1!$C1442,".",PPNE2.1!$D1442,".",PPNE2.1!$E1442,".",PPNE2.1!$F1442))</f>
        <v/>
      </c>
      <c r="C1442" s="14" t="str">
        <f>IF(PPNE2.1!$G1442="","",'[3]Formulario PPGR1'!#REF!)</f>
        <v/>
      </c>
      <c r="D1442" s="14" t="str">
        <f>IF(PPNE2.1!$G1442="","",'[3]Formulario PPGR1'!#REF!)</f>
        <v/>
      </c>
      <c r="E1442" s="14" t="str">
        <f>IF(PPNE2.1!$G1442="","",'[3]Formulario PPGR1'!#REF!)</f>
        <v/>
      </c>
      <c r="F1442" s="14" t="str">
        <f>IF(PPNE2.1!$G1442="","",'[3]Formulario PPGR1'!#REF!)</f>
        <v/>
      </c>
      <c r="G1442" s="264"/>
      <c r="H1442" s="265"/>
      <c r="I1442" s="426"/>
      <c r="J1442" s="437"/>
      <c r="K1442" s="432"/>
      <c r="L1442" s="432">
        <f>+PPNE2.1!$K1442*PPNE2.1!$J1442</f>
        <v>0</v>
      </c>
      <c r="M1442" s="266"/>
      <c r="N1442" s="426"/>
    </row>
    <row r="1443" spans="2:14" ht="12.75">
      <c r="B1443" s="14" t="str">
        <f>IF(PPNE2.1!$G1443="","",CONCATENATE(PPNE2.1!$C1443,".",PPNE2.1!$D1443,".",PPNE2.1!$E1443,".",PPNE2.1!$F1443))</f>
        <v/>
      </c>
      <c r="C1443" s="14" t="str">
        <f>IF(PPNE2.1!$G1443="","",'[3]Formulario PPGR1'!#REF!)</f>
        <v/>
      </c>
      <c r="D1443" s="14" t="str">
        <f>IF(PPNE2.1!$G1443="","",'[3]Formulario PPGR1'!#REF!)</f>
        <v/>
      </c>
      <c r="E1443" s="14" t="str">
        <f>IF(PPNE2.1!$G1443="","",'[3]Formulario PPGR1'!#REF!)</f>
        <v/>
      </c>
      <c r="F1443" s="14" t="str">
        <f>IF(PPNE2.1!$G1443="","",'[3]Formulario PPGR1'!#REF!)</f>
        <v/>
      </c>
      <c r="G1443" s="264"/>
      <c r="H1443" s="265"/>
      <c r="I1443" s="426"/>
      <c r="J1443" s="437"/>
      <c r="K1443" s="432"/>
      <c r="L1443" s="432">
        <f>+PPNE2.1!$K1443*PPNE2.1!$J1443</f>
        <v>0</v>
      </c>
      <c r="M1443" s="266"/>
      <c r="N1443" s="426"/>
    </row>
    <row r="1444" spans="2:14" ht="12.75">
      <c r="B1444" s="14" t="str">
        <f>IF(PPNE2.1!$G1444="","",CONCATENATE(PPNE2.1!$C1444,".",PPNE2.1!$D1444,".",PPNE2.1!$E1444,".",PPNE2.1!$F1444))</f>
        <v/>
      </c>
      <c r="C1444" s="14" t="str">
        <f>IF(PPNE2.1!$G1444="","",'[3]Formulario PPGR1'!#REF!)</f>
        <v/>
      </c>
      <c r="D1444" s="14" t="str">
        <f>IF(PPNE2.1!$G1444="","",'[3]Formulario PPGR1'!#REF!)</f>
        <v/>
      </c>
      <c r="E1444" s="14" t="str">
        <f>IF(PPNE2.1!$G1444="","",'[3]Formulario PPGR1'!#REF!)</f>
        <v/>
      </c>
      <c r="F1444" s="14" t="str">
        <f>IF(PPNE2.1!$G1444="","",'[3]Formulario PPGR1'!#REF!)</f>
        <v/>
      </c>
      <c r="G1444" s="264"/>
      <c r="H1444" s="265"/>
      <c r="I1444" s="426"/>
      <c r="J1444" s="437"/>
      <c r="K1444" s="432"/>
      <c r="L1444" s="432">
        <f>+PPNE2.1!$K1444*PPNE2.1!$J1444</f>
        <v>0</v>
      </c>
      <c r="M1444" s="266"/>
      <c r="N1444" s="426"/>
    </row>
    <row r="1445" spans="2:14" ht="12.75">
      <c r="B1445" s="14" t="str">
        <f>IF(PPNE2.1!$G1445="","",CONCATENATE(PPNE2.1!$C1445,".",PPNE2.1!$D1445,".",PPNE2.1!$E1445,".",PPNE2.1!$F1445))</f>
        <v/>
      </c>
      <c r="C1445" s="14" t="str">
        <f>IF(PPNE2.1!$G1445="","",'[3]Formulario PPGR1'!#REF!)</f>
        <v/>
      </c>
      <c r="D1445" s="14" t="str">
        <f>IF(PPNE2.1!$G1445="","",'[3]Formulario PPGR1'!#REF!)</f>
        <v/>
      </c>
      <c r="E1445" s="14" t="str">
        <f>IF(PPNE2.1!$G1445="","",'[3]Formulario PPGR1'!#REF!)</f>
        <v/>
      </c>
      <c r="F1445" s="14" t="str">
        <f>IF(PPNE2.1!$G1445="","",'[3]Formulario PPGR1'!#REF!)</f>
        <v/>
      </c>
      <c r="G1445" s="264"/>
      <c r="H1445" s="265"/>
      <c r="I1445" s="426"/>
      <c r="J1445" s="437"/>
      <c r="K1445" s="432"/>
      <c r="L1445" s="432">
        <f>+PPNE2.1!$K1445*PPNE2.1!$J1445</f>
        <v>0</v>
      </c>
      <c r="M1445" s="266"/>
      <c r="N1445" s="426"/>
    </row>
    <row r="1446" spans="2:14" ht="12.75">
      <c r="B1446" s="14" t="str">
        <f>IF(PPNE2.1!$G1446="","",CONCATENATE(PPNE2.1!$C1446,".",PPNE2.1!$D1446,".",PPNE2.1!$E1446,".",PPNE2.1!$F1446))</f>
        <v/>
      </c>
      <c r="C1446" s="14" t="str">
        <f>IF(PPNE2.1!$G1446="","",'[3]Formulario PPGR1'!#REF!)</f>
        <v/>
      </c>
      <c r="D1446" s="14" t="str">
        <f>IF(PPNE2.1!$G1446="","",'[3]Formulario PPGR1'!#REF!)</f>
        <v/>
      </c>
      <c r="E1446" s="14" t="str">
        <f>IF(PPNE2.1!$G1446="","",'[3]Formulario PPGR1'!#REF!)</f>
        <v/>
      </c>
      <c r="F1446" s="14" t="str">
        <f>IF(PPNE2.1!$G1446="","",'[3]Formulario PPGR1'!#REF!)</f>
        <v/>
      </c>
      <c r="G1446" s="264"/>
      <c r="H1446" s="265"/>
      <c r="I1446" s="426"/>
      <c r="J1446" s="437"/>
      <c r="K1446" s="432"/>
      <c r="L1446" s="432">
        <f>+PPNE2.1!$K1446*PPNE2.1!$J1446</f>
        <v>0</v>
      </c>
      <c r="M1446" s="266"/>
      <c r="N1446" s="426"/>
    </row>
    <row r="1447" spans="2:14" ht="12.75">
      <c r="B1447" s="14" t="str">
        <f>IF(PPNE2.1!$G1447="","",CONCATENATE(PPNE2.1!$C1447,".",PPNE2.1!$D1447,".",PPNE2.1!$E1447,".",PPNE2.1!$F1447))</f>
        <v/>
      </c>
      <c r="C1447" s="14" t="str">
        <f>IF(PPNE2.1!$G1447="","",'[3]Formulario PPGR1'!#REF!)</f>
        <v/>
      </c>
      <c r="D1447" s="14" t="str">
        <f>IF(PPNE2.1!$G1447="","",'[3]Formulario PPGR1'!#REF!)</f>
        <v/>
      </c>
      <c r="E1447" s="14" t="str">
        <f>IF(PPNE2.1!$G1447="","",'[3]Formulario PPGR1'!#REF!)</f>
        <v/>
      </c>
      <c r="F1447" s="14" t="str">
        <f>IF(PPNE2.1!$G1447="","",'[3]Formulario PPGR1'!#REF!)</f>
        <v/>
      </c>
      <c r="G1447" s="264"/>
      <c r="H1447" s="265"/>
      <c r="I1447" s="426"/>
      <c r="J1447" s="437"/>
      <c r="K1447" s="432"/>
      <c r="L1447" s="432">
        <f>+PPNE2.1!$K1447*PPNE2.1!$J1447</f>
        <v>0</v>
      </c>
      <c r="M1447" s="266"/>
      <c r="N1447" s="426"/>
    </row>
    <row r="1448" spans="2:14" ht="12.75">
      <c r="B1448" s="14" t="str">
        <f>IF(PPNE2.1!$G1448="","",CONCATENATE(PPNE2.1!$C1448,".",PPNE2.1!$D1448,".",PPNE2.1!$E1448,".",PPNE2.1!$F1448))</f>
        <v/>
      </c>
      <c r="C1448" s="14" t="str">
        <f>IF(PPNE2.1!$G1448="","",'[3]Formulario PPGR1'!#REF!)</f>
        <v/>
      </c>
      <c r="D1448" s="14" t="str">
        <f>IF(PPNE2.1!$G1448="","",'[3]Formulario PPGR1'!#REF!)</f>
        <v/>
      </c>
      <c r="E1448" s="14" t="str">
        <f>IF(PPNE2.1!$G1448="","",'[3]Formulario PPGR1'!#REF!)</f>
        <v/>
      </c>
      <c r="F1448" s="14" t="str">
        <f>IF(PPNE2.1!$G1448="","",'[3]Formulario PPGR1'!#REF!)</f>
        <v/>
      </c>
      <c r="G1448" s="264"/>
      <c r="H1448" s="265"/>
      <c r="I1448" s="426"/>
      <c r="J1448" s="437"/>
      <c r="K1448" s="432"/>
      <c r="L1448" s="432">
        <f>+PPNE2.1!$K1448*PPNE2.1!$J1448</f>
        <v>0</v>
      </c>
      <c r="M1448" s="266"/>
      <c r="N1448" s="426"/>
    </row>
    <row r="1449" spans="2:14" ht="12.75">
      <c r="B1449" s="14" t="str">
        <f>IF(PPNE2.1!$G1449="","",CONCATENATE(PPNE2.1!$C1449,".",PPNE2.1!$D1449,".",PPNE2.1!$E1449,".",PPNE2.1!$F1449))</f>
        <v/>
      </c>
      <c r="C1449" s="14" t="str">
        <f>IF(PPNE2.1!$G1449="","",'[3]Formulario PPGR1'!#REF!)</f>
        <v/>
      </c>
      <c r="D1449" s="14" t="str">
        <f>IF(PPNE2.1!$G1449="","",'[3]Formulario PPGR1'!#REF!)</f>
        <v/>
      </c>
      <c r="E1449" s="14" t="str">
        <f>IF(PPNE2.1!$G1449="","",'[3]Formulario PPGR1'!#REF!)</f>
        <v/>
      </c>
      <c r="F1449" s="14" t="str">
        <f>IF(PPNE2.1!$G1449="","",'[3]Formulario PPGR1'!#REF!)</f>
        <v/>
      </c>
      <c r="G1449" s="264"/>
      <c r="H1449" s="265"/>
      <c r="I1449" s="426"/>
      <c r="J1449" s="437"/>
      <c r="K1449" s="432"/>
      <c r="L1449" s="432">
        <f>+PPNE2.1!$K1449*PPNE2.1!$J1449</f>
        <v>0</v>
      </c>
      <c r="M1449" s="266"/>
      <c r="N1449" s="426"/>
    </row>
    <row r="1450" spans="2:14" ht="12.75">
      <c r="B1450" s="14" t="str">
        <f>IF(PPNE2.1!$G1450="","",CONCATENATE(PPNE2.1!$C1450,".",PPNE2.1!$D1450,".",PPNE2.1!$E1450,".",PPNE2.1!$F1450))</f>
        <v/>
      </c>
      <c r="C1450" s="14" t="str">
        <f>IF(PPNE2.1!$G1450="","",'[3]Formulario PPGR1'!#REF!)</f>
        <v/>
      </c>
      <c r="D1450" s="14" t="str">
        <f>IF(PPNE2.1!$G1450="","",'[3]Formulario PPGR1'!#REF!)</f>
        <v/>
      </c>
      <c r="E1450" s="14" t="str">
        <f>IF(PPNE2.1!$G1450="","",'[3]Formulario PPGR1'!#REF!)</f>
        <v/>
      </c>
      <c r="F1450" s="14" t="str">
        <f>IF(PPNE2.1!$G1450="","",'[3]Formulario PPGR1'!#REF!)</f>
        <v/>
      </c>
      <c r="G1450" s="264"/>
      <c r="H1450" s="265"/>
      <c r="I1450" s="426"/>
      <c r="J1450" s="437"/>
      <c r="K1450" s="432"/>
      <c r="L1450" s="432">
        <f>+PPNE2.1!$K1450*PPNE2.1!$J1450</f>
        <v>0</v>
      </c>
      <c r="M1450" s="266"/>
      <c r="N1450" s="426"/>
    </row>
    <row r="1451" spans="2:14" ht="12.75">
      <c r="B1451" s="14" t="str">
        <f>IF(PPNE2.1!$G1451="","",CONCATENATE(PPNE2.1!$C1451,".",PPNE2.1!$D1451,".",PPNE2.1!$E1451,".",PPNE2.1!$F1451))</f>
        <v/>
      </c>
      <c r="C1451" s="14" t="str">
        <f>IF(PPNE2.1!$G1451="","",'[3]Formulario PPGR1'!#REF!)</f>
        <v/>
      </c>
      <c r="D1451" s="14" t="str">
        <f>IF(PPNE2.1!$G1451="","",'[3]Formulario PPGR1'!#REF!)</f>
        <v/>
      </c>
      <c r="E1451" s="14" t="str">
        <f>IF(PPNE2.1!$G1451="","",'[3]Formulario PPGR1'!#REF!)</f>
        <v/>
      </c>
      <c r="F1451" s="14" t="str">
        <f>IF(PPNE2.1!$G1451="","",'[3]Formulario PPGR1'!#REF!)</f>
        <v/>
      </c>
      <c r="G1451" s="264"/>
      <c r="H1451" s="265"/>
      <c r="I1451" s="426"/>
      <c r="J1451" s="437"/>
      <c r="K1451" s="432"/>
      <c r="L1451" s="432">
        <f>+PPNE2.1!$K1451*PPNE2.1!$J1451</f>
        <v>0</v>
      </c>
      <c r="M1451" s="266"/>
      <c r="N1451" s="426"/>
    </row>
    <row r="1452" spans="2:14" ht="12.75">
      <c r="B1452" s="14" t="str">
        <f>IF(PPNE2.1!$G1452="","",CONCATENATE(PPNE2.1!$C1452,".",PPNE2.1!$D1452,".",PPNE2.1!$E1452,".",PPNE2.1!$F1452))</f>
        <v/>
      </c>
      <c r="C1452" s="14" t="str">
        <f>IF(PPNE2.1!$G1452="","",'[3]Formulario PPGR1'!#REF!)</f>
        <v/>
      </c>
      <c r="D1452" s="14" t="str">
        <f>IF(PPNE2.1!$G1452="","",'[3]Formulario PPGR1'!#REF!)</f>
        <v/>
      </c>
      <c r="E1452" s="14" t="str">
        <f>IF(PPNE2.1!$G1452="","",'[3]Formulario PPGR1'!#REF!)</f>
        <v/>
      </c>
      <c r="F1452" s="14" t="str">
        <f>IF(PPNE2.1!$G1452="","",'[3]Formulario PPGR1'!#REF!)</f>
        <v/>
      </c>
      <c r="G1452" s="264"/>
      <c r="H1452" s="265"/>
      <c r="I1452" s="426"/>
      <c r="J1452" s="437"/>
      <c r="K1452" s="432"/>
      <c r="L1452" s="432">
        <f>+PPNE2.1!$K1452*PPNE2.1!$J1452</f>
        <v>0</v>
      </c>
      <c r="M1452" s="266"/>
      <c r="N1452" s="426"/>
    </row>
    <row r="1453" spans="2:14" ht="12.75">
      <c r="B1453" s="14" t="str">
        <f>IF(PPNE2.1!$G1453="","",CONCATENATE(PPNE2.1!$C1453,".",PPNE2.1!$D1453,".",PPNE2.1!$E1453,".",PPNE2.1!$F1453))</f>
        <v/>
      </c>
      <c r="C1453" s="14" t="str">
        <f>IF(PPNE2.1!$G1453="","",'[3]Formulario PPGR1'!#REF!)</f>
        <v/>
      </c>
      <c r="D1453" s="14" t="str">
        <f>IF(PPNE2.1!$G1453="","",'[3]Formulario PPGR1'!#REF!)</f>
        <v/>
      </c>
      <c r="E1453" s="14" t="str">
        <f>IF(PPNE2.1!$G1453="","",'[3]Formulario PPGR1'!#REF!)</f>
        <v/>
      </c>
      <c r="F1453" s="14" t="str">
        <f>IF(PPNE2.1!$G1453="","",'[3]Formulario PPGR1'!#REF!)</f>
        <v/>
      </c>
      <c r="G1453" s="264"/>
      <c r="H1453" s="265"/>
      <c r="I1453" s="426"/>
      <c r="J1453" s="437"/>
      <c r="K1453" s="432"/>
      <c r="L1453" s="432">
        <f>+PPNE2.1!$K1453*PPNE2.1!$J1453</f>
        <v>0</v>
      </c>
      <c r="M1453" s="266"/>
      <c r="N1453" s="426"/>
    </row>
    <row r="1454" spans="2:14" s="56" customFormat="1" ht="12.75">
      <c r="B1454" s="14" t="str">
        <f>IF(PPNE2.1!$G1454="","",CONCATENATE(PPNE2.1!$C1454,".",PPNE2.1!$D1454,".",PPNE2.1!$E1454,".",PPNE2.1!$F1454))</f>
        <v/>
      </c>
      <c r="C1454" s="14" t="str">
        <f>IF(PPNE2.1!$G1454="","",'[3]Formulario PPGR1'!#REF!)</f>
        <v/>
      </c>
      <c r="D1454" s="14" t="str">
        <f>IF(PPNE2.1!$G1454="","",'[3]Formulario PPGR1'!#REF!)</f>
        <v/>
      </c>
      <c r="E1454" s="14" t="str">
        <f>IF(PPNE2.1!$G1454="","",'[3]Formulario PPGR1'!#REF!)</f>
        <v/>
      </c>
      <c r="F1454" s="14" t="str">
        <f>IF(PPNE2.1!$G1454="","",'[3]Formulario PPGR1'!#REF!)</f>
        <v/>
      </c>
      <c r="G1454" s="264"/>
      <c r="H1454" s="265"/>
      <c r="I1454" s="426"/>
      <c r="J1454" s="437"/>
      <c r="K1454" s="432"/>
      <c r="L1454" s="432">
        <f>+PPNE2.1!$K1454*PPNE2.1!$J1454</f>
        <v>0</v>
      </c>
      <c r="M1454" s="266"/>
      <c r="N1454" s="426"/>
    </row>
    <row r="1455" spans="2:14" s="56" customFormat="1" ht="12.75">
      <c r="B1455" s="14" t="str">
        <f>IF(PPNE2.1!$G1455="","",CONCATENATE(PPNE2.1!$C1455,".",PPNE2.1!$D1455,".",PPNE2.1!$E1455,".",PPNE2.1!$F1455))</f>
        <v/>
      </c>
      <c r="C1455" s="14" t="str">
        <f>IF(PPNE2.1!$G1455="","",'[3]Formulario PPGR1'!#REF!)</f>
        <v/>
      </c>
      <c r="D1455" s="14" t="str">
        <f>IF(PPNE2.1!$G1455="","",'[3]Formulario PPGR1'!#REF!)</f>
        <v/>
      </c>
      <c r="E1455" s="14" t="str">
        <f>IF(PPNE2.1!$G1455="","",'[3]Formulario PPGR1'!#REF!)</f>
        <v/>
      </c>
      <c r="F1455" s="14" t="str">
        <f>IF(PPNE2.1!$G1455="","",'[3]Formulario PPGR1'!#REF!)</f>
        <v/>
      </c>
      <c r="G1455" s="264"/>
      <c r="H1455" s="265"/>
      <c r="I1455" s="426"/>
      <c r="J1455" s="437"/>
      <c r="K1455" s="432"/>
      <c r="L1455" s="432">
        <f>+PPNE2.1!$K1455*PPNE2.1!$J1455</f>
        <v>0</v>
      </c>
      <c r="M1455" s="266"/>
      <c r="N1455" s="426"/>
    </row>
    <row r="1456" spans="2:14" s="56" customFormat="1" ht="12.75">
      <c r="B1456" s="14" t="str">
        <f>IF(PPNE2.1!$G1456="","",CONCATENATE(PPNE2.1!$C1456,".",PPNE2.1!$D1456,".",PPNE2.1!$E1456,".",PPNE2.1!$F1456))</f>
        <v/>
      </c>
      <c r="C1456" s="14" t="str">
        <f>IF(PPNE2.1!$G1456="","",'[3]Formulario PPGR1'!#REF!)</f>
        <v/>
      </c>
      <c r="D1456" s="14" t="str">
        <f>IF(PPNE2.1!$G1456="","",'[3]Formulario PPGR1'!#REF!)</f>
        <v/>
      </c>
      <c r="E1456" s="14" t="str">
        <f>IF(PPNE2.1!$G1456="","",'[3]Formulario PPGR1'!#REF!)</f>
        <v/>
      </c>
      <c r="F1456" s="14" t="str">
        <f>IF(PPNE2.1!$G1456="","",'[3]Formulario PPGR1'!#REF!)</f>
        <v/>
      </c>
      <c r="G1456" s="264"/>
      <c r="H1456" s="265"/>
      <c r="I1456" s="426"/>
      <c r="J1456" s="437"/>
      <c r="K1456" s="432"/>
      <c r="L1456" s="432">
        <f>+PPNE2.1!$K1456*PPNE2.1!$J1456</f>
        <v>0</v>
      </c>
      <c r="M1456" s="266"/>
      <c r="N1456" s="426"/>
    </row>
    <row r="1457" spans="7:14" s="56" customFormat="1">
      <c r="G1457" s="256"/>
      <c r="H1457" s="256"/>
      <c r="I1457" s="257"/>
      <c r="J1457" s="257"/>
      <c r="K1457" s="435"/>
      <c r="L1457" s="257"/>
      <c r="M1457" s="256"/>
      <c r="N1457" s="257"/>
    </row>
    <row r="1458" spans="7:14" s="56" customFormat="1">
      <c r="G1458" s="256"/>
      <c r="H1458" s="256"/>
      <c r="I1458" s="257"/>
      <c r="J1458" s="257"/>
      <c r="K1458" s="435"/>
      <c r="L1458" s="257"/>
      <c r="M1458" s="256"/>
      <c r="N1458" s="257"/>
    </row>
    <row r="1459" spans="7:14" s="56" customFormat="1">
      <c r="G1459" s="256"/>
      <c r="H1459" s="256"/>
      <c r="I1459" s="257"/>
      <c r="J1459" s="257"/>
      <c r="K1459" s="435"/>
      <c r="L1459" s="257"/>
      <c r="M1459" s="256"/>
      <c r="N1459" s="257"/>
    </row>
    <row r="1460" spans="7:14" s="56" customFormat="1">
      <c r="G1460" s="256"/>
      <c r="H1460" s="256"/>
      <c r="I1460" s="257"/>
      <c r="J1460" s="257"/>
      <c r="K1460" s="435"/>
      <c r="L1460" s="257"/>
      <c r="M1460" s="256"/>
      <c r="N1460" s="257"/>
    </row>
    <row r="1461" spans="7:14" s="56" customFormat="1">
      <c r="G1461" s="256"/>
      <c r="H1461" s="256"/>
      <c r="I1461" s="257"/>
      <c r="J1461" s="257"/>
      <c r="K1461" s="435"/>
      <c r="L1461" s="257"/>
      <c r="M1461" s="256"/>
      <c r="N1461" s="257"/>
    </row>
    <row r="1462" spans="7:14" s="56" customFormat="1">
      <c r="G1462" s="256"/>
      <c r="H1462" s="256"/>
      <c r="I1462" s="257"/>
      <c r="J1462" s="257"/>
      <c r="K1462" s="435"/>
      <c r="L1462" s="257"/>
      <c r="M1462" s="256"/>
      <c r="N1462" s="257"/>
    </row>
    <row r="1463" spans="7:14" s="56" customFormat="1">
      <c r="G1463" s="256"/>
      <c r="H1463" s="256"/>
      <c r="I1463" s="257"/>
      <c r="J1463" s="257"/>
      <c r="K1463" s="435"/>
      <c r="L1463" s="257"/>
      <c r="M1463" s="256"/>
      <c r="N1463" s="257"/>
    </row>
    <row r="1464" spans="7:14" s="56" customFormat="1">
      <c r="G1464" s="256"/>
      <c r="H1464" s="256"/>
      <c r="I1464" s="257"/>
      <c r="J1464" s="257"/>
      <c r="K1464" s="435"/>
      <c r="L1464" s="257"/>
      <c r="M1464" s="256"/>
      <c r="N1464" s="257"/>
    </row>
    <row r="1465" spans="7:14" s="56" customFormat="1">
      <c r="G1465" s="256"/>
      <c r="H1465" s="256"/>
      <c r="I1465" s="257"/>
      <c r="J1465" s="257"/>
      <c r="K1465" s="435"/>
      <c r="L1465" s="257"/>
      <c r="M1465" s="256"/>
      <c r="N1465" s="257"/>
    </row>
    <row r="1466" spans="7:14" s="56" customFormat="1">
      <c r="G1466" s="256"/>
      <c r="H1466" s="256"/>
      <c r="I1466" s="257"/>
      <c r="J1466" s="257"/>
      <c r="K1466" s="435"/>
      <c r="L1466" s="257"/>
      <c r="M1466" s="256"/>
      <c r="N1466" s="257"/>
    </row>
    <row r="1467" spans="7:14" s="56" customFormat="1">
      <c r="G1467" s="256"/>
      <c r="H1467" s="256"/>
      <c r="I1467" s="257"/>
      <c r="J1467" s="257"/>
      <c r="K1467" s="435"/>
      <c r="L1467" s="257"/>
      <c r="M1467" s="256"/>
      <c r="N1467" s="257"/>
    </row>
    <row r="1468" spans="7:14" s="56" customFormat="1">
      <c r="G1468" s="256"/>
      <c r="H1468" s="256"/>
      <c r="I1468" s="257"/>
      <c r="J1468" s="257"/>
      <c r="K1468" s="435"/>
      <c r="L1468" s="257"/>
      <c r="M1468" s="256"/>
      <c r="N1468" s="257"/>
    </row>
    <row r="1469" spans="7:14" s="56" customFormat="1">
      <c r="G1469" s="256"/>
      <c r="H1469" s="256"/>
      <c r="I1469" s="257"/>
      <c r="J1469" s="257"/>
      <c r="K1469" s="435"/>
      <c r="L1469" s="257"/>
      <c r="M1469" s="256"/>
      <c r="N1469" s="257"/>
    </row>
    <row r="1470" spans="7:14" s="56" customFormat="1">
      <c r="G1470" s="256"/>
      <c r="H1470" s="256"/>
      <c r="I1470" s="257"/>
      <c r="J1470" s="257"/>
      <c r="K1470" s="435"/>
      <c r="L1470" s="257"/>
      <c r="M1470" s="256"/>
      <c r="N1470" s="257"/>
    </row>
    <row r="1471" spans="7:14" s="56" customFormat="1">
      <c r="G1471" s="256"/>
      <c r="H1471" s="256"/>
      <c r="I1471" s="257"/>
      <c r="J1471" s="257"/>
      <c r="K1471" s="435"/>
      <c r="L1471" s="257"/>
      <c r="M1471" s="256"/>
      <c r="N1471" s="257"/>
    </row>
    <row r="1472" spans="7:14" s="56" customFormat="1">
      <c r="G1472" s="256"/>
      <c r="H1472" s="256"/>
      <c r="I1472" s="257"/>
      <c r="J1472" s="257"/>
      <c r="K1472" s="435"/>
      <c r="L1472" s="257"/>
      <c r="M1472" s="256"/>
      <c r="N1472" s="257"/>
    </row>
    <row r="1473" spans="7:14" s="56" customFormat="1">
      <c r="G1473" s="256"/>
      <c r="H1473" s="256"/>
      <c r="I1473" s="257"/>
      <c r="J1473" s="257"/>
      <c r="K1473" s="435"/>
      <c r="L1473" s="257"/>
      <c r="M1473" s="256"/>
      <c r="N1473" s="257"/>
    </row>
    <row r="1474" spans="7:14" s="56" customFormat="1">
      <c r="G1474" s="256"/>
      <c r="H1474" s="256"/>
      <c r="I1474" s="257"/>
      <c r="J1474" s="257"/>
      <c r="K1474" s="435"/>
      <c r="L1474" s="257"/>
      <c r="M1474" s="256"/>
      <c r="N1474" s="257"/>
    </row>
    <row r="1475" spans="7:14" s="56" customFormat="1">
      <c r="G1475" s="256"/>
      <c r="H1475" s="256"/>
      <c r="I1475" s="257"/>
      <c r="J1475" s="257"/>
      <c r="K1475" s="435"/>
      <c r="L1475" s="257"/>
      <c r="M1475" s="256"/>
      <c r="N1475" s="257"/>
    </row>
    <row r="1476" spans="7:14" s="56" customFormat="1">
      <c r="G1476" s="256"/>
      <c r="H1476" s="256"/>
      <c r="I1476" s="257"/>
      <c r="J1476" s="257"/>
      <c r="K1476" s="435"/>
      <c r="L1476" s="257"/>
      <c r="M1476" s="256"/>
      <c r="N1476" s="257"/>
    </row>
    <row r="1477" spans="7:14" s="56" customFormat="1">
      <c r="G1477" s="256"/>
      <c r="H1477" s="256"/>
      <c r="I1477" s="257"/>
      <c r="J1477" s="257"/>
      <c r="K1477" s="435"/>
      <c r="L1477" s="257"/>
      <c r="M1477" s="256"/>
      <c r="N1477" s="257"/>
    </row>
    <row r="1478" spans="7:14" s="56" customFormat="1">
      <c r="G1478" s="256"/>
      <c r="H1478" s="256"/>
      <c r="I1478" s="257"/>
      <c r="J1478" s="257"/>
      <c r="K1478" s="435"/>
      <c r="L1478" s="257"/>
      <c r="M1478" s="256"/>
      <c r="N1478" s="257"/>
    </row>
    <row r="1479" spans="7:14" s="56" customFormat="1">
      <c r="G1479" s="256"/>
      <c r="H1479" s="256"/>
      <c r="I1479" s="257"/>
      <c r="J1479" s="257"/>
      <c r="K1479" s="435"/>
      <c r="L1479" s="257"/>
      <c r="M1479" s="256"/>
      <c r="N1479" s="257"/>
    </row>
    <row r="1480" spans="7:14" s="56" customFormat="1">
      <c r="G1480" s="256"/>
      <c r="H1480" s="256"/>
      <c r="I1480" s="257"/>
      <c r="J1480" s="257"/>
      <c r="K1480" s="435"/>
      <c r="L1480" s="257"/>
      <c r="M1480" s="256"/>
      <c r="N1480" s="257"/>
    </row>
    <row r="1481" spans="7:14" s="56" customFormat="1">
      <c r="G1481" s="256"/>
      <c r="H1481" s="256"/>
      <c r="I1481" s="257"/>
      <c r="J1481" s="257"/>
      <c r="K1481" s="435"/>
      <c r="L1481" s="257"/>
      <c r="M1481" s="256"/>
      <c r="N1481" s="257"/>
    </row>
    <row r="1482" spans="7:14" s="56" customFormat="1">
      <c r="G1482" s="256"/>
      <c r="H1482" s="256"/>
      <c r="I1482" s="257"/>
      <c r="J1482" s="257"/>
      <c r="K1482" s="435"/>
      <c r="L1482" s="257"/>
      <c r="M1482" s="256"/>
      <c r="N1482" s="257"/>
    </row>
    <row r="1483" spans="7:14" s="56" customFormat="1">
      <c r="G1483" s="256"/>
      <c r="H1483" s="256"/>
      <c r="I1483" s="257"/>
      <c r="J1483" s="257"/>
      <c r="K1483" s="435"/>
      <c r="L1483" s="257"/>
      <c r="M1483" s="256"/>
      <c r="N1483" s="257"/>
    </row>
    <row r="1484" spans="7:14" s="56" customFormat="1">
      <c r="G1484" s="256"/>
      <c r="H1484" s="256"/>
      <c r="I1484" s="257"/>
      <c r="J1484" s="257"/>
      <c r="K1484" s="435"/>
      <c r="L1484" s="257"/>
      <c r="M1484" s="256"/>
      <c r="N1484" s="257"/>
    </row>
    <row r="1485" spans="7:14" s="56" customFormat="1">
      <c r="G1485" s="256"/>
      <c r="H1485" s="256"/>
      <c r="I1485" s="257"/>
      <c r="J1485" s="257"/>
      <c r="K1485" s="435"/>
      <c r="L1485" s="257"/>
      <c r="M1485" s="256"/>
      <c r="N1485" s="257"/>
    </row>
    <row r="1486" spans="7:14" s="56" customFormat="1">
      <c r="G1486" s="256"/>
      <c r="H1486" s="256"/>
      <c r="I1486" s="257"/>
      <c r="J1486" s="257"/>
      <c r="K1486" s="435"/>
      <c r="L1486" s="257"/>
      <c r="M1486" s="256"/>
      <c r="N1486" s="257"/>
    </row>
    <row r="1487" spans="7:14" s="56" customFormat="1">
      <c r="G1487" s="256"/>
      <c r="H1487" s="256"/>
      <c r="I1487" s="257"/>
      <c r="J1487" s="257"/>
      <c r="K1487" s="435"/>
      <c r="L1487" s="257"/>
      <c r="M1487" s="256"/>
      <c r="N1487" s="257"/>
    </row>
    <row r="1488" spans="7:14" s="56" customFormat="1">
      <c r="G1488" s="256"/>
      <c r="H1488" s="256"/>
      <c r="I1488" s="257"/>
      <c r="J1488" s="257"/>
      <c r="K1488" s="435"/>
      <c r="L1488" s="257"/>
      <c r="M1488" s="256"/>
      <c r="N1488" s="257"/>
    </row>
    <row r="1489" spans="7:14" s="56" customFormat="1">
      <c r="G1489" s="256"/>
      <c r="H1489" s="256"/>
      <c r="I1489" s="257"/>
      <c r="J1489" s="257"/>
      <c r="K1489" s="435"/>
      <c r="L1489" s="257"/>
      <c r="M1489" s="256"/>
      <c r="N1489" s="257"/>
    </row>
    <row r="1490" spans="7:14" s="56" customFormat="1">
      <c r="G1490" s="256"/>
      <c r="H1490" s="256"/>
      <c r="I1490" s="257"/>
      <c r="J1490" s="257"/>
      <c r="K1490" s="435"/>
      <c r="L1490" s="257"/>
      <c r="M1490" s="256"/>
      <c r="N1490" s="257"/>
    </row>
    <row r="1491" spans="7:14" s="56" customFormat="1">
      <c r="G1491" s="256"/>
      <c r="H1491" s="256"/>
      <c r="I1491" s="257"/>
      <c r="J1491" s="257"/>
      <c r="K1491" s="435"/>
      <c r="L1491" s="257"/>
      <c r="M1491" s="256"/>
      <c r="N1491" s="257"/>
    </row>
    <row r="1492" spans="7:14" s="56" customFormat="1">
      <c r="G1492" s="256"/>
      <c r="H1492" s="256"/>
      <c r="I1492" s="257"/>
      <c r="J1492" s="257"/>
      <c r="K1492" s="435"/>
      <c r="L1492" s="257"/>
      <c r="M1492" s="256"/>
      <c r="N1492" s="257"/>
    </row>
    <row r="1493" spans="7:14" s="56" customFormat="1">
      <c r="G1493" s="256"/>
      <c r="H1493" s="256"/>
      <c r="I1493" s="257"/>
      <c r="J1493" s="257"/>
      <c r="K1493" s="435"/>
      <c r="L1493" s="257"/>
      <c r="M1493" s="256"/>
      <c r="N1493" s="257"/>
    </row>
    <row r="1494" spans="7:14" s="56" customFormat="1">
      <c r="G1494" s="256"/>
      <c r="H1494" s="256"/>
      <c r="I1494" s="257"/>
      <c r="J1494" s="257"/>
      <c r="K1494" s="435"/>
      <c r="L1494" s="257"/>
      <c r="M1494" s="256"/>
      <c r="N1494" s="257"/>
    </row>
    <row r="1495" spans="7:14" s="56" customFormat="1">
      <c r="G1495" s="256"/>
      <c r="H1495" s="256"/>
      <c r="I1495" s="257"/>
      <c r="J1495" s="257"/>
      <c r="K1495" s="435"/>
      <c r="L1495" s="257"/>
      <c r="M1495" s="256"/>
      <c r="N1495" s="257"/>
    </row>
    <row r="1496" spans="7:14" s="56" customFormat="1">
      <c r="G1496" s="256"/>
      <c r="H1496" s="256"/>
      <c r="I1496" s="257"/>
      <c r="J1496" s="257"/>
      <c r="K1496" s="435"/>
      <c r="L1496" s="257"/>
      <c r="M1496" s="256"/>
      <c r="N1496" s="257"/>
    </row>
    <row r="1497" spans="7:14" s="56" customFormat="1">
      <c r="G1497" s="256"/>
      <c r="H1497" s="256"/>
      <c r="I1497" s="257"/>
      <c r="J1497" s="257"/>
      <c r="K1497" s="435"/>
      <c r="L1497" s="257"/>
      <c r="M1497" s="256"/>
      <c r="N1497" s="257"/>
    </row>
    <row r="1498" spans="7:14" s="56" customFormat="1">
      <c r="G1498" s="256"/>
      <c r="H1498" s="256"/>
      <c r="I1498" s="257"/>
      <c r="J1498" s="257"/>
      <c r="K1498" s="435"/>
      <c r="L1498" s="257"/>
      <c r="M1498" s="256"/>
      <c r="N1498" s="257"/>
    </row>
    <row r="1499" spans="7:14" s="56" customFormat="1">
      <c r="G1499" s="256"/>
      <c r="H1499" s="256"/>
      <c r="I1499" s="257"/>
      <c r="J1499" s="257"/>
      <c r="K1499" s="435"/>
      <c r="L1499" s="257"/>
      <c r="M1499" s="256"/>
      <c r="N1499" s="257"/>
    </row>
    <row r="1500" spans="7:14" s="56" customFormat="1">
      <c r="G1500" s="256"/>
      <c r="H1500" s="256"/>
      <c r="I1500" s="257"/>
      <c r="J1500" s="257"/>
      <c r="K1500" s="435"/>
      <c r="L1500" s="257"/>
      <c r="M1500" s="256"/>
      <c r="N1500" s="257"/>
    </row>
    <row r="1501" spans="7:14" s="56" customFormat="1">
      <c r="G1501" s="256"/>
      <c r="H1501" s="256"/>
      <c r="I1501" s="257"/>
      <c r="J1501" s="257"/>
      <c r="K1501" s="435"/>
      <c r="L1501" s="257"/>
      <c r="M1501" s="256"/>
      <c r="N1501" s="257"/>
    </row>
    <row r="1502" spans="7:14" s="56" customFormat="1">
      <c r="G1502" s="256"/>
      <c r="H1502" s="256"/>
      <c r="I1502" s="257"/>
      <c r="J1502" s="257"/>
      <c r="K1502" s="435"/>
      <c r="L1502" s="257"/>
      <c r="M1502" s="256"/>
      <c r="N1502" s="257"/>
    </row>
    <row r="1503" spans="7:14" s="56" customFormat="1">
      <c r="G1503" s="256"/>
      <c r="H1503" s="256"/>
      <c r="I1503" s="257"/>
      <c r="J1503" s="257"/>
      <c r="K1503" s="435"/>
      <c r="L1503" s="257"/>
      <c r="M1503" s="256"/>
      <c r="N1503" s="257"/>
    </row>
    <row r="1504" spans="7:14" s="56" customFormat="1">
      <c r="G1504" s="256"/>
      <c r="H1504" s="256"/>
      <c r="I1504" s="257"/>
      <c r="J1504" s="257"/>
      <c r="K1504" s="435"/>
      <c r="L1504" s="257"/>
      <c r="M1504" s="256"/>
      <c r="N1504" s="257"/>
    </row>
    <row r="1505" spans="7:14" s="56" customFormat="1">
      <c r="G1505" s="256"/>
      <c r="H1505" s="256"/>
      <c r="I1505" s="257"/>
      <c r="J1505" s="257"/>
      <c r="K1505" s="435"/>
      <c r="L1505" s="257"/>
      <c r="M1505" s="256"/>
      <c r="N1505" s="257"/>
    </row>
    <row r="1506" spans="7:14" s="56" customFormat="1">
      <c r="G1506" s="256"/>
      <c r="H1506" s="256"/>
      <c r="I1506" s="257"/>
      <c r="J1506" s="257"/>
      <c r="K1506" s="435"/>
      <c r="L1506" s="257"/>
      <c r="M1506" s="256"/>
      <c r="N1506" s="257"/>
    </row>
    <row r="1507" spans="7:14" s="56" customFormat="1">
      <c r="G1507" s="256"/>
      <c r="H1507" s="256"/>
      <c r="I1507" s="257"/>
      <c r="J1507" s="257"/>
      <c r="K1507" s="435"/>
      <c r="L1507" s="257"/>
      <c r="M1507" s="256"/>
      <c r="N1507" s="257"/>
    </row>
    <row r="1508" spans="7:14" s="56" customFormat="1">
      <c r="G1508" s="256"/>
      <c r="H1508" s="256"/>
      <c r="I1508" s="257"/>
      <c r="J1508" s="257"/>
      <c r="K1508" s="435"/>
      <c r="L1508" s="257"/>
      <c r="M1508" s="256"/>
      <c r="N1508" s="257"/>
    </row>
    <row r="1509" spans="7:14" s="56" customFormat="1">
      <c r="G1509" s="256"/>
      <c r="H1509" s="256"/>
      <c r="I1509" s="257"/>
      <c r="J1509" s="257"/>
      <c r="K1509" s="435"/>
      <c r="L1509" s="257"/>
      <c r="M1509" s="256"/>
      <c r="N1509" s="257"/>
    </row>
    <row r="1510" spans="7:14" s="56" customFormat="1">
      <c r="G1510" s="256"/>
      <c r="H1510" s="256"/>
      <c r="I1510" s="257"/>
      <c r="J1510" s="257"/>
      <c r="K1510" s="435"/>
      <c r="L1510" s="257"/>
      <c r="M1510" s="256"/>
      <c r="N1510" s="257"/>
    </row>
    <row r="1511" spans="7:14" s="56" customFormat="1">
      <c r="G1511" s="256"/>
      <c r="H1511" s="256"/>
      <c r="I1511" s="257"/>
      <c r="J1511" s="257"/>
      <c r="K1511" s="435"/>
      <c r="L1511" s="257"/>
      <c r="M1511" s="256"/>
      <c r="N1511" s="257"/>
    </row>
    <row r="1512" spans="7:14" s="56" customFormat="1">
      <c r="G1512" s="256"/>
      <c r="H1512" s="256"/>
      <c r="I1512" s="257"/>
      <c r="J1512" s="257"/>
      <c r="K1512" s="435"/>
      <c r="L1512" s="257"/>
      <c r="M1512" s="256"/>
      <c r="N1512" s="257"/>
    </row>
    <row r="1513" spans="7:14" s="56" customFormat="1">
      <c r="G1513" s="256"/>
      <c r="H1513" s="256"/>
      <c r="I1513" s="257"/>
      <c r="J1513" s="257"/>
      <c r="K1513" s="435"/>
      <c r="L1513" s="257"/>
      <c r="M1513" s="256"/>
      <c r="N1513" s="257"/>
    </row>
    <row r="1514" spans="7:14" s="56" customFormat="1">
      <c r="G1514" s="256"/>
      <c r="H1514" s="256"/>
      <c r="I1514" s="257"/>
      <c r="J1514" s="257"/>
      <c r="K1514" s="435"/>
      <c r="L1514" s="257"/>
      <c r="M1514" s="256"/>
      <c r="N1514" s="257"/>
    </row>
    <row r="1515" spans="7:14" s="56" customFormat="1">
      <c r="G1515" s="256"/>
      <c r="H1515" s="256"/>
      <c r="I1515" s="257"/>
      <c r="J1515" s="257"/>
      <c r="K1515" s="435"/>
      <c r="L1515" s="257"/>
      <c r="M1515" s="256"/>
      <c r="N1515" s="257"/>
    </row>
    <row r="1516" spans="7:14" s="56" customFormat="1">
      <c r="G1516" s="256"/>
      <c r="H1516" s="256"/>
      <c r="I1516" s="257"/>
      <c r="J1516" s="257"/>
      <c r="K1516" s="435"/>
      <c r="L1516" s="257"/>
      <c r="M1516" s="256"/>
      <c r="N1516" s="257"/>
    </row>
    <row r="1517" spans="7:14" s="56" customFormat="1">
      <c r="G1517" s="256"/>
      <c r="H1517" s="256"/>
      <c r="I1517" s="257"/>
      <c r="J1517" s="257"/>
      <c r="K1517" s="435"/>
      <c r="L1517" s="257"/>
      <c r="M1517" s="256"/>
      <c r="N1517" s="257"/>
    </row>
    <row r="1518" spans="7:14" s="56" customFormat="1">
      <c r="G1518" s="256"/>
      <c r="H1518" s="256"/>
      <c r="I1518" s="257"/>
      <c r="J1518" s="257"/>
      <c r="K1518" s="435"/>
      <c r="L1518" s="257"/>
      <c r="M1518" s="256"/>
      <c r="N1518" s="257"/>
    </row>
    <row r="1519" spans="7:14" s="56" customFormat="1">
      <c r="G1519" s="256"/>
      <c r="H1519" s="256"/>
      <c r="I1519" s="257"/>
      <c r="J1519" s="257"/>
      <c r="K1519" s="435"/>
      <c r="L1519" s="257"/>
      <c r="M1519" s="256"/>
      <c r="N1519" s="257"/>
    </row>
    <row r="1520" spans="7:14" s="56" customFormat="1">
      <c r="G1520" s="256"/>
      <c r="H1520" s="256"/>
      <c r="I1520" s="257"/>
      <c r="J1520" s="257"/>
      <c r="K1520" s="435"/>
      <c r="L1520" s="257"/>
      <c r="M1520" s="256"/>
      <c r="N1520" s="257"/>
    </row>
    <row r="1521" spans="7:14" s="56" customFormat="1">
      <c r="G1521" s="256"/>
      <c r="H1521" s="256"/>
      <c r="I1521" s="257"/>
      <c r="J1521" s="257"/>
      <c r="K1521" s="435"/>
      <c r="L1521" s="257"/>
      <c r="M1521" s="256"/>
      <c r="N1521" s="257"/>
    </row>
    <row r="1522" spans="7:14" s="56" customFormat="1">
      <c r="G1522" s="256"/>
      <c r="H1522" s="256"/>
      <c r="I1522" s="257"/>
      <c r="J1522" s="257"/>
      <c r="K1522" s="435"/>
      <c r="L1522" s="257"/>
      <c r="M1522" s="256"/>
      <c r="N1522" s="257"/>
    </row>
    <row r="1523" spans="7:14" s="56" customFormat="1">
      <c r="G1523" s="256"/>
      <c r="H1523" s="256"/>
      <c r="I1523" s="257"/>
      <c r="J1523" s="257"/>
      <c r="K1523" s="435"/>
      <c r="L1523" s="257"/>
      <c r="M1523" s="256"/>
      <c r="N1523" s="257"/>
    </row>
    <row r="1524" spans="7:14" s="56" customFormat="1">
      <c r="G1524" s="256"/>
      <c r="H1524" s="256"/>
      <c r="I1524" s="257"/>
      <c r="J1524" s="257"/>
      <c r="K1524" s="435"/>
      <c r="L1524" s="257"/>
      <c r="M1524" s="256"/>
      <c r="N1524" s="257"/>
    </row>
    <row r="1525" spans="7:14" s="56" customFormat="1">
      <c r="G1525" s="256"/>
      <c r="H1525" s="256"/>
      <c r="I1525" s="257"/>
      <c r="J1525" s="257"/>
      <c r="K1525" s="435"/>
      <c r="L1525" s="257"/>
      <c r="M1525" s="256"/>
      <c r="N1525" s="257"/>
    </row>
    <row r="1526" spans="7:14" s="56" customFormat="1">
      <c r="G1526" s="256"/>
      <c r="H1526" s="256"/>
      <c r="I1526" s="257"/>
      <c r="J1526" s="257"/>
      <c r="K1526" s="435"/>
      <c r="L1526" s="257"/>
      <c r="M1526" s="256"/>
      <c r="N1526" s="257"/>
    </row>
    <row r="1527" spans="7:14" s="56" customFormat="1">
      <c r="G1527" s="256"/>
      <c r="H1527" s="256"/>
      <c r="I1527" s="257"/>
      <c r="J1527" s="257"/>
      <c r="K1527" s="435"/>
      <c r="L1527" s="257"/>
      <c r="M1527" s="256"/>
      <c r="N1527" s="257"/>
    </row>
    <row r="1528" spans="7:14" s="56" customFormat="1">
      <c r="G1528" s="256"/>
      <c r="H1528" s="256"/>
      <c r="I1528" s="257"/>
      <c r="J1528" s="257"/>
      <c r="K1528" s="435"/>
      <c r="L1528" s="257"/>
      <c r="M1528" s="256"/>
      <c r="N1528" s="257"/>
    </row>
    <row r="1529" spans="7:14" s="56" customFormat="1">
      <c r="G1529" s="256"/>
      <c r="H1529" s="256"/>
      <c r="I1529" s="257"/>
      <c r="J1529" s="257"/>
      <c r="K1529" s="435"/>
      <c r="L1529" s="257"/>
      <c r="M1529" s="256"/>
      <c r="N1529" s="257"/>
    </row>
    <row r="1530" spans="7:14" s="56" customFormat="1">
      <c r="G1530" s="256"/>
      <c r="H1530" s="256"/>
      <c r="I1530" s="257"/>
      <c r="J1530" s="257"/>
      <c r="K1530" s="435"/>
      <c r="L1530" s="257"/>
      <c r="M1530" s="256"/>
      <c r="N1530" s="257"/>
    </row>
    <row r="1531" spans="7:14" s="56" customFormat="1">
      <c r="G1531" s="256"/>
      <c r="H1531" s="256"/>
      <c r="I1531" s="257"/>
      <c r="J1531" s="257"/>
      <c r="K1531" s="435"/>
      <c r="L1531" s="257"/>
      <c r="M1531" s="256"/>
      <c r="N1531" s="257"/>
    </row>
    <row r="1532" spans="7:14" s="56" customFormat="1">
      <c r="G1532" s="256"/>
      <c r="H1532" s="256"/>
      <c r="I1532" s="257"/>
      <c r="J1532" s="257"/>
      <c r="K1532" s="435"/>
      <c r="L1532" s="257"/>
      <c r="M1532" s="256"/>
      <c r="N1532" s="257"/>
    </row>
    <row r="1533" spans="7:14" s="56" customFormat="1">
      <c r="G1533" s="256"/>
      <c r="H1533" s="256"/>
      <c r="I1533" s="257"/>
      <c r="J1533" s="257"/>
      <c r="K1533" s="435"/>
      <c r="L1533" s="257"/>
      <c r="M1533" s="256"/>
      <c r="N1533" s="257"/>
    </row>
    <row r="1534" spans="7:14" s="56" customFormat="1">
      <c r="G1534" s="256"/>
      <c r="H1534" s="256"/>
      <c r="I1534" s="257"/>
      <c r="J1534" s="257"/>
      <c r="K1534" s="435"/>
      <c r="L1534" s="257"/>
      <c r="M1534" s="256"/>
      <c r="N1534" s="257"/>
    </row>
    <row r="1535" spans="7:14" s="56" customFormat="1">
      <c r="G1535" s="256"/>
      <c r="H1535" s="256"/>
      <c r="I1535" s="257"/>
      <c r="J1535" s="257"/>
      <c r="K1535" s="435"/>
      <c r="L1535" s="257"/>
      <c r="M1535" s="256"/>
      <c r="N1535" s="257"/>
    </row>
    <row r="1536" spans="7:14" s="56" customFormat="1">
      <c r="G1536" s="256"/>
      <c r="H1536" s="256"/>
      <c r="I1536" s="257"/>
      <c r="J1536" s="257"/>
      <c r="K1536" s="435"/>
      <c r="L1536" s="257"/>
      <c r="M1536" s="256"/>
      <c r="N1536" s="257"/>
    </row>
    <row r="1537" spans="7:14" s="56" customFormat="1">
      <c r="G1537" s="256"/>
      <c r="H1537" s="256"/>
      <c r="I1537" s="257"/>
      <c r="J1537" s="257"/>
      <c r="K1537" s="435"/>
      <c r="L1537" s="257"/>
      <c r="M1537" s="256"/>
      <c r="N1537" s="257"/>
    </row>
    <row r="1538" spans="7:14" s="56" customFormat="1">
      <c r="G1538" s="256"/>
      <c r="H1538" s="256"/>
      <c r="I1538" s="257"/>
      <c r="J1538" s="257"/>
      <c r="K1538" s="435"/>
      <c r="L1538" s="257"/>
      <c r="M1538" s="256"/>
      <c r="N1538" s="257"/>
    </row>
    <row r="1539" spans="7:14" s="56" customFormat="1">
      <c r="G1539" s="256"/>
      <c r="H1539" s="256"/>
      <c r="I1539" s="257"/>
      <c r="J1539" s="257"/>
      <c r="K1539" s="435"/>
      <c r="L1539" s="257"/>
      <c r="M1539" s="256"/>
      <c r="N1539" s="257"/>
    </row>
    <row r="1540" spans="7:14" s="56" customFormat="1">
      <c r="G1540" s="256"/>
      <c r="H1540" s="256"/>
      <c r="I1540" s="257"/>
      <c r="J1540" s="257"/>
      <c r="K1540" s="435"/>
      <c r="L1540" s="257"/>
      <c r="M1540" s="256"/>
      <c r="N1540" s="257"/>
    </row>
    <row r="1541" spans="7:14" s="56" customFormat="1">
      <c r="G1541" s="256"/>
      <c r="H1541" s="256"/>
      <c r="I1541" s="257"/>
      <c r="J1541" s="257"/>
      <c r="K1541" s="435"/>
      <c r="L1541" s="257"/>
      <c r="M1541" s="256"/>
      <c r="N1541" s="257"/>
    </row>
    <row r="1542" spans="7:14" s="56" customFormat="1">
      <c r="G1542" s="256"/>
      <c r="H1542" s="256"/>
      <c r="I1542" s="257"/>
      <c r="J1542" s="257"/>
      <c r="K1542" s="435"/>
      <c r="L1542" s="257"/>
      <c r="M1542" s="256"/>
      <c r="N1542" s="257"/>
    </row>
    <row r="1543" spans="7:14" s="56" customFormat="1">
      <c r="G1543" s="256"/>
      <c r="H1543" s="256"/>
      <c r="I1543" s="257"/>
      <c r="J1543" s="257"/>
      <c r="K1543" s="435"/>
      <c r="L1543" s="257"/>
      <c r="M1543" s="256"/>
      <c r="N1543" s="257"/>
    </row>
    <row r="1544" spans="7:14" s="56" customFormat="1">
      <c r="G1544" s="256"/>
      <c r="H1544" s="256"/>
      <c r="I1544" s="257"/>
      <c r="J1544" s="257"/>
      <c r="K1544" s="435"/>
      <c r="L1544" s="257"/>
      <c r="M1544" s="256"/>
      <c r="N1544" s="257"/>
    </row>
    <row r="1545" spans="7:14" s="56" customFormat="1">
      <c r="G1545" s="256"/>
      <c r="H1545" s="256"/>
      <c r="I1545" s="257"/>
      <c r="J1545" s="257"/>
      <c r="K1545" s="435"/>
      <c r="L1545" s="257"/>
      <c r="M1545" s="256"/>
      <c r="N1545" s="257"/>
    </row>
    <row r="1546" spans="7:14" s="56" customFormat="1">
      <c r="G1546" s="256"/>
      <c r="H1546" s="256"/>
      <c r="I1546" s="257"/>
      <c r="J1546" s="257"/>
      <c r="K1546" s="435"/>
      <c r="L1546" s="257"/>
      <c r="M1546" s="256"/>
      <c r="N1546" s="257"/>
    </row>
    <row r="1547" spans="7:14" s="56" customFormat="1">
      <c r="G1547" s="256"/>
      <c r="H1547" s="256"/>
      <c r="I1547" s="257"/>
      <c r="J1547" s="257"/>
      <c r="K1547" s="435"/>
      <c r="L1547" s="257"/>
      <c r="M1547" s="256"/>
      <c r="N1547" s="257"/>
    </row>
    <row r="1548" spans="7:14" s="56" customFormat="1">
      <c r="G1548" s="256"/>
      <c r="H1548" s="256"/>
      <c r="I1548" s="257"/>
      <c r="J1548" s="257"/>
      <c r="K1548" s="435"/>
      <c r="L1548" s="257"/>
      <c r="M1548" s="256"/>
      <c r="N1548" s="257"/>
    </row>
    <row r="1549" spans="7:14" s="56" customFormat="1">
      <c r="G1549" s="256"/>
      <c r="H1549" s="256"/>
      <c r="I1549" s="257"/>
      <c r="J1549" s="257"/>
      <c r="K1549" s="435"/>
      <c r="L1549" s="257"/>
      <c r="M1549" s="256"/>
      <c r="N1549" s="257"/>
    </row>
    <row r="1550" spans="7:14" s="56" customFormat="1">
      <c r="G1550" s="256"/>
      <c r="H1550" s="256"/>
      <c r="I1550" s="257"/>
      <c r="J1550" s="257"/>
      <c r="K1550" s="435"/>
      <c r="L1550" s="257"/>
      <c r="M1550" s="256"/>
      <c r="N1550" s="257"/>
    </row>
    <row r="1551" spans="7:14" s="56" customFormat="1">
      <c r="G1551" s="256"/>
      <c r="H1551" s="256"/>
      <c r="I1551" s="257"/>
      <c r="J1551" s="257"/>
      <c r="K1551" s="435"/>
      <c r="L1551" s="257"/>
      <c r="M1551" s="256"/>
      <c r="N1551" s="257"/>
    </row>
    <row r="1552" spans="7:14" s="56" customFormat="1">
      <c r="G1552" s="256"/>
      <c r="H1552" s="256"/>
      <c r="I1552" s="257"/>
      <c r="J1552" s="257"/>
      <c r="K1552" s="435"/>
      <c r="L1552" s="257"/>
      <c r="M1552" s="256"/>
      <c r="N1552" s="257"/>
    </row>
    <row r="1553" spans="7:14" s="56" customFormat="1">
      <c r="G1553" s="256"/>
      <c r="H1553" s="256"/>
      <c r="I1553" s="257"/>
      <c r="J1553" s="257"/>
      <c r="K1553" s="435"/>
      <c r="L1553" s="257"/>
      <c r="M1553" s="256"/>
      <c r="N1553" s="257"/>
    </row>
    <row r="1554" spans="7:14" s="56" customFormat="1">
      <c r="G1554" s="256"/>
      <c r="H1554" s="256"/>
      <c r="I1554" s="257"/>
      <c r="J1554" s="257"/>
      <c r="K1554" s="435"/>
      <c r="L1554" s="257"/>
      <c r="M1554" s="256"/>
      <c r="N1554" s="257"/>
    </row>
    <row r="1555" spans="7:14" s="56" customFormat="1">
      <c r="G1555" s="256"/>
      <c r="H1555" s="256"/>
      <c r="I1555" s="257"/>
      <c r="J1555" s="257"/>
      <c r="K1555" s="435"/>
      <c r="L1555" s="257"/>
      <c r="M1555" s="256"/>
      <c r="N1555" s="257"/>
    </row>
    <row r="1556" spans="7:14" s="56" customFormat="1">
      <c r="G1556" s="256"/>
      <c r="H1556" s="256"/>
      <c r="I1556" s="257"/>
      <c r="J1556" s="257"/>
      <c r="K1556" s="435"/>
      <c r="L1556" s="257"/>
      <c r="M1556" s="256"/>
      <c r="N1556" s="257"/>
    </row>
    <row r="1557" spans="7:14" s="56" customFormat="1">
      <c r="G1557" s="256"/>
      <c r="H1557" s="256"/>
      <c r="I1557" s="257"/>
      <c r="J1557" s="257"/>
      <c r="K1557" s="435"/>
      <c r="L1557" s="257"/>
      <c r="M1557" s="256"/>
      <c r="N1557" s="257"/>
    </row>
    <row r="1558" spans="7:14" s="56" customFormat="1">
      <c r="G1558" s="256"/>
      <c r="H1558" s="256"/>
      <c r="I1558" s="257"/>
      <c r="J1558" s="257"/>
      <c r="K1558" s="435"/>
      <c r="L1558" s="257"/>
      <c r="M1558" s="256"/>
      <c r="N1558" s="257"/>
    </row>
    <row r="1559" spans="7:14" s="56" customFormat="1">
      <c r="G1559" s="256"/>
      <c r="H1559" s="256"/>
      <c r="I1559" s="257"/>
      <c r="J1559" s="257"/>
      <c r="K1559" s="435"/>
      <c r="L1559" s="257"/>
      <c r="M1559" s="256"/>
      <c r="N1559" s="257"/>
    </row>
    <row r="1560" spans="7:14" s="56" customFormat="1">
      <c r="G1560" s="256"/>
      <c r="H1560" s="256"/>
      <c r="I1560" s="257"/>
      <c r="J1560" s="257"/>
      <c r="K1560" s="435"/>
      <c r="L1560" s="257"/>
      <c r="M1560" s="256"/>
      <c r="N1560" s="257"/>
    </row>
    <row r="1561" spans="7:14" s="56" customFormat="1">
      <c r="G1561" s="256"/>
      <c r="H1561" s="256"/>
      <c r="I1561" s="257"/>
      <c r="J1561" s="257"/>
      <c r="K1561" s="435"/>
      <c r="L1561" s="257"/>
      <c r="M1561" s="256"/>
      <c r="N1561" s="257"/>
    </row>
    <row r="1562" spans="7:14" s="56" customFormat="1">
      <c r="G1562" s="256"/>
      <c r="H1562" s="256"/>
      <c r="I1562" s="257"/>
      <c r="J1562" s="257"/>
      <c r="K1562" s="435"/>
      <c r="L1562" s="257"/>
      <c r="M1562" s="256"/>
      <c r="N1562" s="257"/>
    </row>
    <row r="1563" spans="7:14" s="56" customFormat="1">
      <c r="G1563" s="256"/>
      <c r="H1563" s="256"/>
      <c r="I1563" s="257"/>
      <c r="J1563" s="257"/>
      <c r="K1563" s="435"/>
      <c r="L1563" s="257"/>
      <c r="M1563" s="256"/>
      <c r="N1563" s="257"/>
    </row>
    <row r="1564" spans="7:14" s="56" customFormat="1">
      <c r="G1564" s="256"/>
      <c r="H1564" s="256"/>
      <c r="I1564" s="257"/>
      <c r="J1564" s="257"/>
      <c r="K1564" s="435"/>
      <c r="L1564" s="257"/>
      <c r="M1564" s="256"/>
      <c r="N1564" s="257"/>
    </row>
    <row r="1565" spans="7:14" s="56" customFormat="1">
      <c r="G1565" s="256"/>
      <c r="H1565" s="256"/>
      <c r="I1565" s="257"/>
      <c r="J1565" s="257"/>
      <c r="K1565" s="435"/>
      <c r="L1565" s="257"/>
      <c r="M1565" s="256"/>
      <c r="N1565" s="257"/>
    </row>
    <row r="1566" spans="7:14" s="56" customFormat="1">
      <c r="G1566" s="256"/>
      <c r="H1566" s="256"/>
      <c r="I1566" s="257"/>
      <c r="J1566" s="257"/>
      <c r="K1566" s="435"/>
      <c r="L1566" s="257"/>
      <c r="M1566" s="256"/>
      <c r="N1566" s="257"/>
    </row>
    <row r="1567" spans="7:14" s="56" customFormat="1">
      <c r="G1567" s="256"/>
      <c r="H1567" s="256"/>
      <c r="I1567" s="257"/>
      <c r="J1567" s="257"/>
      <c r="K1567" s="435"/>
      <c r="L1567" s="257"/>
      <c r="M1567" s="256"/>
      <c r="N1567" s="257"/>
    </row>
    <row r="1568" spans="7:14" s="56" customFormat="1">
      <c r="G1568" s="256"/>
      <c r="H1568" s="256"/>
      <c r="I1568" s="257"/>
      <c r="J1568" s="257"/>
      <c r="K1568" s="435"/>
      <c r="L1568" s="257"/>
      <c r="M1568" s="256"/>
      <c r="N1568" s="257"/>
    </row>
    <row r="1569" spans="7:14" s="56" customFormat="1">
      <c r="G1569" s="256"/>
      <c r="H1569" s="256"/>
      <c r="I1569" s="257"/>
      <c r="J1569" s="257"/>
      <c r="K1569" s="435"/>
      <c r="L1569" s="257"/>
      <c r="M1569" s="256"/>
      <c r="N1569" s="257"/>
    </row>
    <row r="1570" spans="7:14" s="56" customFormat="1">
      <c r="G1570" s="256"/>
      <c r="H1570" s="256"/>
      <c r="I1570" s="257"/>
      <c r="J1570" s="257"/>
      <c r="K1570" s="435"/>
      <c r="L1570" s="257"/>
      <c r="M1570" s="256"/>
      <c r="N1570" s="257"/>
    </row>
    <row r="1571" spans="7:14" s="56" customFormat="1">
      <c r="G1571" s="256"/>
      <c r="H1571" s="256"/>
      <c r="I1571" s="257"/>
      <c r="J1571" s="257"/>
      <c r="K1571" s="435"/>
      <c r="L1571" s="257"/>
      <c r="M1571" s="256"/>
      <c r="N1571" s="257"/>
    </row>
    <row r="1572" spans="7:14" s="56" customFormat="1">
      <c r="G1572" s="256"/>
      <c r="H1572" s="256"/>
      <c r="I1572" s="257"/>
      <c r="J1572" s="257"/>
      <c r="K1572" s="435"/>
      <c r="L1572" s="257"/>
      <c r="M1572" s="256"/>
      <c r="N1572" s="257"/>
    </row>
    <row r="1573" spans="7:14" s="56" customFormat="1">
      <c r="G1573" s="256"/>
      <c r="H1573" s="256"/>
      <c r="I1573" s="257"/>
      <c r="J1573" s="257"/>
      <c r="K1573" s="435"/>
      <c r="L1573" s="257"/>
      <c r="M1573" s="256"/>
      <c r="N1573" s="257"/>
    </row>
    <row r="1574" spans="7:14" s="56" customFormat="1">
      <c r="G1574" s="256"/>
      <c r="H1574" s="256"/>
      <c r="I1574" s="257"/>
      <c r="J1574" s="257"/>
      <c r="K1574" s="435"/>
      <c r="L1574" s="257"/>
      <c r="M1574" s="256"/>
      <c r="N1574" s="257"/>
    </row>
    <row r="1575" spans="7:14" s="56" customFormat="1">
      <c r="G1575" s="256"/>
      <c r="H1575" s="256"/>
      <c r="I1575" s="257"/>
      <c r="J1575" s="257"/>
      <c r="K1575" s="435"/>
      <c r="L1575" s="257"/>
      <c r="M1575" s="256"/>
      <c r="N1575" s="257"/>
    </row>
    <row r="1576" spans="7:14" s="56" customFormat="1">
      <c r="G1576" s="256"/>
      <c r="H1576" s="256"/>
      <c r="I1576" s="257"/>
      <c r="J1576" s="257"/>
      <c r="K1576" s="435"/>
      <c r="L1576" s="257"/>
      <c r="M1576" s="256"/>
      <c r="N1576" s="257"/>
    </row>
    <row r="1577" spans="7:14" s="56" customFormat="1">
      <c r="G1577" s="256"/>
      <c r="H1577" s="256"/>
      <c r="I1577" s="257"/>
      <c r="J1577" s="257"/>
      <c r="K1577" s="435"/>
      <c r="L1577" s="257"/>
      <c r="M1577" s="256"/>
      <c r="N1577" s="257"/>
    </row>
    <row r="1578" spans="7:14" s="56" customFormat="1">
      <c r="G1578" s="256"/>
      <c r="H1578" s="256"/>
      <c r="I1578" s="257"/>
      <c r="J1578" s="257"/>
      <c r="K1578" s="435"/>
      <c r="L1578" s="257"/>
      <c r="M1578" s="256"/>
      <c r="N1578" s="257"/>
    </row>
    <row r="1579" spans="7:14" s="56" customFormat="1">
      <c r="G1579" s="256"/>
      <c r="H1579" s="256"/>
      <c r="I1579" s="257"/>
      <c r="J1579" s="257"/>
      <c r="K1579" s="435"/>
      <c r="L1579" s="257"/>
      <c r="M1579" s="256"/>
      <c r="N1579" s="257"/>
    </row>
    <row r="1580" spans="7:14" s="56" customFormat="1">
      <c r="G1580" s="256"/>
      <c r="H1580" s="256"/>
      <c r="I1580" s="257"/>
      <c r="J1580" s="257"/>
      <c r="K1580" s="435"/>
      <c r="L1580" s="257"/>
      <c r="M1580" s="256"/>
      <c r="N1580" s="257"/>
    </row>
    <row r="1581" spans="7:14" s="56" customFormat="1">
      <c r="G1581" s="256"/>
      <c r="H1581" s="256"/>
      <c r="I1581" s="257"/>
      <c r="J1581" s="257"/>
      <c r="K1581" s="435"/>
      <c r="L1581" s="257"/>
      <c r="M1581" s="256"/>
      <c r="N1581" s="257"/>
    </row>
    <row r="1582" spans="7:14" s="56" customFormat="1">
      <c r="G1582" s="256"/>
      <c r="H1582" s="256"/>
      <c r="I1582" s="257"/>
      <c r="J1582" s="257"/>
      <c r="K1582" s="435"/>
      <c r="L1582" s="257"/>
      <c r="M1582" s="256"/>
      <c r="N1582" s="257"/>
    </row>
    <row r="1583" spans="7:14" s="56" customFormat="1">
      <c r="G1583" s="256"/>
      <c r="H1583" s="256"/>
      <c r="I1583" s="257"/>
      <c r="J1583" s="257"/>
      <c r="K1583" s="435"/>
      <c r="L1583" s="257"/>
      <c r="M1583" s="256"/>
      <c r="N1583" s="257"/>
    </row>
    <row r="1584" spans="7:14" s="56" customFormat="1">
      <c r="G1584" s="256"/>
      <c r="H1584" s="256"/>
      <c r="I1584" s="257"/>
      <c r="J1584" s="257"/>
      <c r="K1584" s="435"/>
      <c r="L1584" s="257"/>
      <c r="M1584" s="256"/>
      <c r="N1584" s="257"/>
    </row>
    <row r="1585" spans="7:14" s="56" customFormat="1">
      <c r="G1585" s="256"/>
      <c r="H1585" s="256"/>
      <c r="I1585" s="257"/>
      <c r="J1585" s="257"/>
      <c r="K1585" s="435"/>
      <c r="L1585" s="257"/>
      <c r="M1585" s="256"/>
      <c r="N1585" s="257"/>
    </row>
    <row r="1586" spans="7:14" s="56" customFormat="1">
      <c r="G1586" s="256"/>
      <c r="H1586" s="256"/>
      <c r="I1586" s="257"/>
      <c r="J1586" s="257"/>
      <c r="K1586" s="435"/>
      <c r="L1586" s="257"/>
      <c r="M1586" s="256"/>
      <c r="N1586" s="257"/>
    </row>
    <row r="1587" spans="7:14" s="56" customFormat="1">
      <c r="G1587" s="256"/>
      <c r="H1587" s="256"/>
      <c r="I1587" s="257"/>
      <c r="J1587" s="257"/>
      <c r="K1587" s="435"/>
      <c r="L1587" s="257"/>
      <c r="M1587" s="256"/>
      <c r="N1587" s="257"/>
    </row>
    <row r="1588" spans="7:14" s="56" customFormat="1">
      <c r="G1588" s="256"/>
      <c r="H1588" s="256"/>
      <c r="I1588" s="257"/>
      <c r="J1588" s="257"/>
      <c r="K1588" s="435"/>
      <c r="L1588" s="257"/>
      <c r="M1588" s="256"/>
      <c r="N1588" s="257"/>
    </row>
    <row r="1589" spans="7:14" s="56" customFormat="1">
      <c r="G1589" s="256"/>
      <c r="H1589" s="256"/>
      <c r="I1589" s="257"/>
      <c r="J1589" s="257"/>
      <c r="K1589" s="435"/>
      <c r="L1589" s="257"/>
      <c r="M1589" s="256"/>
      <c r="N1589" s="257"/>
    </row>
    <row r="1590" spans="7:14" s="56" customFormat="1">
      <c r="G1590" s="256"/>
      <c r="H1590" s="256"/>
      <c r="I1590" s="257"/>
      <c r="J1590" s="257"/>
      <c r="K1590" s="435"/>
      <c r="L1590" s="257"/>
      <c r="M1590" s="256"/>
      <c r="N1590" s="257"/>
    </row>
    <row r="1591" spans="7:14" s="56" customFormat="1">
      <c r="G1591" s="256"/>
      <c r="H1591" s="256"/>
      <c r="I1591" s="257"/>
      <c r="J1591" s="257"/>
      <c r="K1591" s="435"/>
      <c r="L1591" s="257"/>
      <c r="M1591" s="256"/>
      <c r="N1591" s="257"/>
    </row>
    <row r="1592" spans="7:14" s="56" customFormat="1">
      <c r="G1592" s="256"/>
      <c r="H1592" s="256"/>
      <c r="I1592" s="257"/>
      <c r="J1592" s="257"/>
      <c r="K1592" s="435"/>
      <c r="L1592" s="257"/>
      <c r="M1592" s="256"/>
      <c r="N1592" s="257"/>
    </row>
    <row r="1593" spans="7:14" s="56" customFormat="1">
      <c r="G1593" s="256"/>
      <c r="H1593" s="256"/>
      <c r="I1593" s="257"/>
      <c r="J1593" s="257"/>
      <c r="K1593" s="435"/>
      <c r="L1593" s="257"/>
      <c r="M1593" s="256"/>
      <c r="N1593" s="257"/>
    </row>
    <row r="1594" spans="7:14" s="56" customFormat="1">
      <c r="G1594" s="256"/>
      <c r="H1594" s="256"/>
      <c r="I1594" s="257"/>
      <c r="J1594" s="257"/>
      <c r="K1594" s="435"/>
      <c r="L1594" s="257"/>
      <c r="M1594" s="256"/>
      <c r="N1594" s="257"/>
    </row>
    <row r="1595" spans="7:14" s="56" customFormat="1">
      <c r="G1595" s="256"/>
      <c r="H1595" s="256"/>
      <c r="I1595" s="257"/>
      <c r="J1595" s="257"/>
      <c r="K1595" s="435"/>
      <c r="L1595" s="257"/>
      <c r="M1595" s="256"/>
      <c r="N1595" s="257"/>
    </row>
    <row r="1596" spans="7:14" s="56" customFormat="1">
      <c r="G1596" s="256"/>
      <c r="H1596" s="256"/>
      <c r="I1596" s="257"/>
      <c r="J1596" s="257"/>
      <c r="K1596" s="435"/>
      <c r="L1596" s="257"/>
      <c r="M1596" s="256"/>
      <c r="N1596" s="257"/>
    </row>
    <row r="1597" spans="7:14" s="56" customFormat="1">
      <c r="G1597" s="256"/>
      <c r="H1597" s="256"/>
      <c r="I1597" s="257"/>
      <c r="J1597" s="257"/>
      <c r="K1597" s="435"/>
      <c r="L1597" s="257"/>
      <c r="M1597" s="256"/>
      <c r="N1597" s="257"/>
    </row>
    <row r="1598" spans="7:14" s="56" customFormat="1">
      <c r="G1598" s="256"/>
      <c r="H1598" s="256"/>
      <c r="I1598" s="257"/>
      <c r="J1598" s="257"/>
      <c r="K1598" s="435"/>
      <c r="L1598" s="257"/>
      <c r="M1598" s="256"/>
      <c r="N1598" s="257"/>
    </row>
    <row r="1599" spans="7:14" s="56" customFormat="1">
      <c r="G1599" s="256"/>
      <c r="H1599" s="256"/>
      <c r="I1599" s="257"/>
      <c r="J1599" s="257"/>
      <c r="K1599" s="435"/>
      <c r="L1599" s="257"/>
      <c r="M1599" s="256"/>
      <c r="N1599" s="257"/>
    </row>
    <row r="1600" spans="7:14" s="56" customFormat="1">
      <c r="G1600" s="256"/>
      <c r="H1600" s="256"/>
      <c r="I1600" s="257"/>
      <c r="J1600" s="257"/>
      <c r="K1600" s="435"/>
      <c r="L1600" s="257"/>
      <c r="M1600" s="256"/>
      <c r="N1600" s="257"/>
    </row>
    <row r="1601" spans="7:14" s="56" customFormat="1">
      <c r="G1601" s="256"/>
      <c r="H1601" s="256"/>
      <c r="I1601" s="257"/>
      <c r="J1601" s="257"/>
      <c r="K1601" s="435"/>
      <c r="L1601" s="257"/>
      <c r="M1601" s="256"/>
      <c r="N1601" s="257"/>
    </row>
    <row r="1602" spans="7:14" s="56" customFormat="1">
      <c r="G1602" s="256"/>
      <c r="H1602" s="256"/>
      <c r="I1602" s="257"/>
      <c r="J1602" s="257"/>
      <c r="K1602" s="435"/>
      <c r="L1602" s="257"/>
      <c r="M1602" s="256"/>
      <c r="N1602" s="257"/>
    </row>
    <row r="1603" spans="7:14" s="56" customFormat="1">
      <c r="G1603" s="256"/>
      <c r="H1603" s="256"/>
      <c r="I1603" s="257"/>
      <c r="J1603" s="257"/>
      <c r="K1603" s="435"/>
      <c r="L1603" s="257"/>
      <c r="M1603" s="256"/>
      <c r="N1603" s="257"/>
    </row>
    <row r="1604" spans="7:14" s="56" customFormat="1">
      <c r="G1604" s="256"/>
      <c r="H1604" s="256"/>
      <c r="I1604" s="257"/>
      <c r="J1604" s="257"/>
      <c r="K1604" s="435"/>
      <c r="L1604" s="257"/>
      <c r="M1604" s="256"/>
      <c r="N1604" s="257"/>
    </row>
    <row r="1605" spans="7:14" s="56" customFormat="1">
      <c r="G1605" s="256"/>
      <c r="H1605" s="256"/>
      <c r="I1605" s="257"/>
      <c r="J1605" s="257"/>
      <c r="K1605" s="435"/>
      <c r="L1605" s="257"/>
      <c r="M1605" s="256"/>
      <c r="N1605" s="257"/>
    </row>
    <row r="1606" spans="7:14" s="56" customFormat="1">
      <c r="G1606" s="256"/>
      <c r="H1606" s="256"/>
      <c r="I1606" s="257"/>
      <c r="J1606" s="257"/>
      <c r="K1606" s="435"/>
      <c r="L1606" s="257"/>
      <c r="M1606" s="256"/>
      <c r="N1606" s="257"/>
    </row>
    <row r="1607" spans="7:14" s="56" customFormat="1">
      <c r="G1607" s="256"/>
      <c r="H1607" s="256"/>
      <c r="I1607" s="257"/>
      <c r="J1607" s="257"/>
      <c r="K1607" s="435"/>
      <c r="L1607" s="257"/>
      <c r="M1607" s="256"/>
      <c r="N1607" s="257"/>
    </row>
    <row r="1608" spans="7:14" s="56" customFormat="1">
      <c r="G1608" s="256"/>
      <c r="H1608" s="256"/>
      <c r="I1608" s="257"/>
      <c r="J1608" s="257"/>
      <c r="K1608" s="435"/>
      <c r="L1608" s="257"/>
      <c r="M1608" s="256"/>
      <c r="N1608" s="257"/>
    </row>
    <row r="1609" spans="7:14" s="56" customFormat="1">
      <c r="G1609" s="256"/>
      <c r="H1609" s="256"/>
      <c r="I1609" s="257"/>
      <c r="J1609" s="257"/>
      <c r="K1609" s="435"/>
      <c r="L1609" s="257"/>
      <c r="M1609" s="256"/>
      <c r="N1609" s="257"/>
    </row>
    <row r="1610" spans="7:14" s="56" customFormat="1">
      <c r="G1610" s="256"/>
      <c r="H1610" s="256"/>
      <c r="I1610" s="257"/>
      <c r="J1610" s="257"/>
      <c r="K1610" s="435"/>
      <c r="L1610" s="257"/>
      <c r="M1610" s="256"/>
      <c r="N1610" s="257"/>
    </row>
    <row r="1611" spans="7:14" s="56" customFormat="1">
      <c r="G1611" s="256"/>
      <c r="H1611" s="256"/>
      <c r="I1611" s="257"/>
      <c r="J1611" s="257"/>
      <c r="K1611" s="435"/>
      <c r="L1611" s="257"/>
      <c r="M1611" s="256"/>
      <c r="N1611" s="257"/>
    </row>
    <row r="1612" spans="7:14" s="56" customFormat="1">
      <c r="G1612" s="256"/>
      <c r="H1612" s="256"/>
      <c r="I1612" s="257"/>
      <c r="J1612" s="257"/>
      <c r="K1612" s="435"/>
      <c r="L1612" s="257"/>
      <c r="M1612" s="256"/>
      <c r="N1612" s="257"/>
    </row>
    <row r="1613" spans="7:14" s="56" customFormat="1">
      <c r="G1613" s="256"/>
      <c r="H1613" s="256"/>
      <c r="I1613" s="257"/>
      <c r="J1613" s="257"/>
      <c r="K1613" s="435"/>
      <c r="L1613" s="257"/>
      <c r="M1613" s="256"/>
      <c r="N1613" s="257"/>
    </row>
    <row r="1614" spans="7:14" s="56" customFormat="1">
      <c r="G1614" s="256"/>
      <c r="H1614" s="256"/>
      <c r="I1614" s="257"/>
      <c r="J1614" s="257"/>
      <c r="K1614" s="435"/>
      <c r="L1614" s="257"/>
      <c r="M1614" s="256"/>
      <c r="N1614" s="257"/>
    </row>
    <row r="1615" spans="7:14" s="56" customFormat="1">
      <c r="G1615" s="256"/>
      <c r="H1615" s="256"/>
      <c r="I1615" s="257"/>
      <c r="J1615" s="257"/>
      <c r="K1615" s="435"/>
      <c r="L1615" s="257"/>
      <c r="M1615" s="256"/>
      <c r="N1615" s="257"/>
    </row>
    <row r="1616" spans="7:14" s="56" customFormat="1">
      <c r="G1616" s="256"/>
      <c r="H1616" s="256"/>
      <c r="I1616" s="257"/>
      <c r="J1616" s="257"/>
      <c r="K1616" s="435"/>
      <c r="L1616" s="257"/>
      <c r="M1616" s="256"/>
      <c r="N1616" s="257"/>
    </row>
    <row r="1617" spans="2:14" s="56" customFormat="1">
      <c r="G1617" s="256"/>
      <c r="H1617" s="256"/>
      <c r="I1617" s="257"/>
      <c r="J1617" s="257"/>
      <c r="K1617" s="435"/>
      <c r="L1617" s="257"/>
      <c r="M1617" s="256"/>
      <c r="N1617" s="257"/>
    </row>
    <row r="1618" spans="2:14">
      <c r="B1618" s="56"/>
      <c r="C1618" s="56"/>
      <c r="D1618" s="56"/>
      <c r="E1618" s="56"/>
      <c r="F1618" s="56"/>
      <c r="G1618" s="256"/>
      <c r="H1618" s="256"/>
      <c r="I1618" s="257"/>
      <c r="J1618" s="257"/>
      <c r="K1618" s="435"/>
      <c r="L1618" s="257"/>
      <c r="M1618" s="256"/>
      <c r="N1618" s="257"/>
    </row>
    <row r="1619" spans="2:14">
      <c r="B1619" s="56"/>
      <c r="C1619" s="56"/>
      <c r="D1619" s="56"/>
      <c r="E1619" s="56"/>
      <c r="F1619" s="56"/>
      <c r="G1619" s="256"/>
      <c r="H1619" s="256"/>
      <c r="I1619" s="257"/>
      <c r="J1619" s="257"/>
      <c r="K1619" s="435"/>
      <c r="L1619" s="257"/>
      <c r="M1619" s="256"/>
      <c r="N1619" s="257"/>
    </row>
    <row r="1620" spans="2:14">
      <c r="G1620" s="256"/>
      <c r="H1620" s="256"/>
      <c r="I1620" s="257"/>
      <c r="J1620" s="257"/>
      <c r="K1620" s="435"/>
      <c r="L1620" s="257"/>
      <c r="M1620" s="256"/>
      <c r="N1620" s="257"/>
    </row>
  </sheetData>
  <mergeCells count="5">
    <mergeCell ref="H6:N6"/>
    <mergeCell ref="J5:K5"/>
    <mergeCell ref="G2:P2"/>
    <mergeCell ref="G3:P3"/>
    <mergeCell ref="G4:P4"/>
  </mergeCells>
  <dataValidations count="1">
    <dataValidation type="list" allowBlank="1" showInputMessage="1" showErrorMessage="1" sqref="N8:N1456">
      <formula1>$S$2:$S$4</formula1>
    </dataValidation>
  </dataValidations>
  <pageMargins left="0.7" right="0.7" top="0.75" bottom="0.75" header="0.3" footer="0.3"/>
  <pageSetup orientation="portrait" verticalDpi="4294967295"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73"/>
  <sheetViews>
    <sheetView showGridLines="0" topLeftCell="A4" workbookViewId="0">
      <selection activeCell="F16" sqref="F16"/>
    </sheetView>
  </sheetViews>
  <sheetFormatPr baseColWidth="10" defaultRowHeight="15"/>
  <cols>
    <col min="1" max="1" width="5.85546875" style="17" customWidth="1"/>
    <col min="2" max="4" width="5.5703125" style="17" customWidth="1"/>
    <col min="5" max="5" width="46.42578125" style="17" customWidth="1"/>
    <col min="6" max="6" width="13.5703125" style="17" customWidth="1"/>
    <col min="7" max="7" width="11.42578125" style="17" customWidth="1"/>
    <col min="8" max="50" width="11.42578125" style="56" customWidth="1"/>
  </cols>
  <sheetData>
    <row r="1" spans="1:7" ht="12.75">
      <c r="A1" s="524">
        <f>+PPNE1!B1</f>
        <v>0</v>
      </c>
      <c r="B1" s="525"/>
      <c r="C1" s="525"/>
      <c r="D1" s="525"/>
      <c r="E1" s="525"/>
      <c r="F1" s="525"/>
      <c r="G1" s="525"/>
    </row>
    <row r="2" spans="1:7" ht="15.75">
      <c r="A2" s="526" t="str">
        <f>+PPNE1!B2</f>
        <v>Servicio Nacional de Salud</v>
      </c>
      <c r="B2" s="527"/>
      <c r="C2" s="527"/>
      <c r="D2" s="527"/>
      <c r="E2" s="527"/>
      <c r="F2" s="527"/>
      <c r="G2" s="527"/>
    </row>
    <row r="3" spans="1:7">
      <c r="A3" s="528" t="str">
        <f>+PPNE1!B3</f>
        <v>Dirección de Planificación y Desarrollo</v>
      </c>
      <c r="B3" s="529"/>
      <c r="C3" s="529"/>
      <c r="D3" s="529"/>
      <c r="E3" s="529"/>
      <c r="F3" s="529"/>
      <c r="G3" s="529"/>
    </row>
    <row r="4" spans="1:7" ht="12.75">
      <c r="A4" s="530" t="s">
        <v>46</v>
      </c>
      <c r="B4" s="531"/>
      <c r="C4" s="531"/>
      <c r="D4" s="531"/>
      <c r="E4" s="531"/>
      <c r="F4" s="531"/>
      <c r="G4" s="531"/>
    </row>
    <row r="5" spans="1:7" ht="12.75">
      <c r="A5" s="530">
        <f>+PPNE1!C5</f>
        <v>2024</v>
      </c>
      <c r="B5" s="531"/>
      <c r="C5" s="531"/>
      <c r="D5" s="531"/>
      <c r="E5" s="531"/>
      <c r="F5" s="531"/>
      <c r="G5" s="531"/>
    </row>
    <row r="6" spans="1:7" ht="12.75">
      <c r="A6" s="15" t="s">
        <v>214</v>
      </c>
      <c r="B6" s="5"/>
      <c r="C6" s="5"/>
      <c r="D6" s="5"/>
      <c r="E6" s="532" t="str">
        <f>+PPNE1!B6</f>
        <v>Metropolitano</v>
      </c>
      <c r="F6" s="532"/>
      <c r="G6" s="532"/>
    </row>
    <row r="7" spans="1:7" ht="12.75">
      <c r="A7" s="18" t="s">
        <v>923</v>
      </c>
      <c r="B7" s="19"/>
      <c r="C7" s="19"/>
      <c r="D7" s="16"/>
      <c r="E7" s="523" t="str">
        <f>+PPNE1!B7</f>
        <v>HOSPITAL DE ENGOMBE</v>
      </c>
      <c r="F7" s="523"/>
      <c r="G7" s="523"/>
    </row>
    <row r="8" spans="1:7" ht="48" customHeight="1">
      <c r="A8" s="272" t="s">
        <v>1003</v>
      </c>
      <c r="B8" s="272" t="s">
        <v>1004</v>
      </c>
      <c r="C8" s="272" t="s">
        <v>4</v>
      </c>
      <c r="D8" s="272" t="s">
        <v>20</v>
      </c>
      <c r="E8" s="273" t="s">
        <v>222</v>
      </c>
      <c r="F8" s="292" t="s">
        <v>230</v>
      </c>
      <c r="G8" s="292" t="s">
        <v>19</v>
      </c>
    </row>
    <row r="9" spans="1:7" ht="12.75">
      <c r="A9" s="274">
        <v>3</v>
      </c>
      <c r="B9" s="275"/>
      <c r="C9" s="275"/>
      <c r="D9" s="275"/>
      <c r="E9" s="276" t="s">
        <v>223</v>
      </c>
      <c r="F9" s="293">
        <f>+F10</f>
        <v>0</v>
      </c>
      <c r="G9" s="294">
        <f>G10</f>
        <v>0</v>
      </c>
    </row>
    <row r="10" spans="1:7" ht="12.75">
      <c r="A10" s="277"/>
      <c r="B10" s="277">
        <v>31</v>
      </c>
      <c r="C10" s="278"/>
      <c r="D10" s="278"/>
      <c r="E10" s="279" t="s">
        <v>1005</v>
      </c>
      <c r="F10" s="295">
        <f>SUM(F11:F11)</f>
        <v>0</v>
      </c>
      <c r="G10" s="296">
        <f>G11</f>
        <v>0</v>
      </c>
    </row>
    <row r="11" spans="1:7" ht="12.75">
      <c r="A11" s="280"/>
      <c r="B11" s="280"/>
      <c r="C11" s="280">
        <v>312</v>
      </c>
      <c r="D11" s="281"/>
      <c r="E11" s="282" t="s">
        <v>1006</v>
      </c>
      <c r="F11" s="297">
        <v>0</v>
      </c>
      <c r="G11" s="298">
        <f>IFERROR(F11/$F$31*100,"0.00")</f>
        <v>0</v>
      </c>
    </row>
    <row r="12" spans="1:7" ht="12.75">
      <c r="A12" s="283">
        <v>4</v>
      </c>
      <c r="B12" s="284"/>
      <c r="C12" s="284"/>
      <c r="D12" s="284"/>
      <c r="E12" s="285" t="s">
        <v>1007</v>
      </c>
      <c r="F12" s="299">
        <f>+F13+F19</f>
        <v>50543016.68</v>
      </c>
      <c r="G12" s="299">
        <f>G13+G19</f>
        <v>66.504996424204649</v>
      </c>
    </row>
    <row r="13" spans="1:7" ht="12.75">
      <c r="A13" s="277"/>
      <c r="B13" s="277">
        <v>41</v>
      </c>
      <c r="C13" s="1"/>
      <c r="D13" s="278"/>
      <c r="E13" s="286" t="s">
        <v>255</v>
      </c>
      <c r="F13" s="295">
        <f>SUM(F15:F18)</f>
        <v>50543016.68</v>
      </c>
      <c r="G13" s="300">
        <f>SUM(G15:G18)</f>
        <v>66.504996424204649</v>
      </c>
    </row>
    <row r="14" spans="1:7" ht="24">
      <c r="A14" s="277"/>
      <c r="B14" s="277"/>
      <c r="C14" s="277">
        <v>413</v>
      </c>
      <c r="D14" s="278"/>
      <c r="E14" s="286" t="s">
        <v>1008</v>
      </c>
      <c r="F14" s="295">
        <f>SUM(F16:F19)</f>
        <v>26884827.450000003</v>
      </c>
      <c r="G14" s="300">
        <f>SUM(G16:G19)</f>
        <v>35.375319299750373</v>
      </c>
    </row>
    <row r="15" spans="1:7" ht="12.75">
      <c r="A15" s="280"/>
      <c r="B15" s="280"/>
      <c r="C15" s="280">
        <v>413</v>
      </c>
      <c r="D15" s="281" t="s">
        <v>1009</v>
      </c>
      <c r="E15" s="282" t="s">
        <v>284</v>
      </c>
      <c r="F15" s="297">
        <v>23658189.23</v>
      </c>
      <c r="G15" s="298">
        <f>IFERROR(F15/$F$31*100,"0.00")</f>
        <v>31.129677124454275</v>
      </c>
    </row>
    <row r="16" spans="1:7" ht="12.75">
      <c r="A16" s="280"/>
      <c r="B16" s="280"/>
      <c r="C16" s="280">
        <v>413</v>
      </c>
      <c r="D16" s="281" t="s">
        <v>1010</v>
      </c>
      <c r="E16" s="282" t="s">
        <v>224</v>
      </c>
      <c r="F16" s="297">
        <v>16986043.100000001</v>
      </c>
      <c r="G16" s="298">
        <f>IFERROR(F16/$F$31*100,"0.00")</f>
        <v>22.350401891897643</v>
      </c>
    </row>
    <row r="17" spans="1:7" ht="12.75">
      <c r="A17" s="280"/>
      <c r="B17" s="280"/>
      <c r="C17" s="280">
        <v>413</v>
      </c>
      <c r="D17" s="281" t="s">
        <v>1011</v>
      </c>
      <c r="E17" s="282" t="s">
        <v>1012</v>
      </c>
      <c r="F17" s="297">
        <v>9898784.3499999996</v>
      </c>
      <c r="G17" s="298">
        <f>IFERROR(F17/$F$31*100,"0.00")</f>
        <v>13.02491740785273</v>
      </c>
    </row>
    <row r="18" spans="1:7" ht="24">
      <c r="A18" s="280"/>
      <c r="B18" s="280"/>
      <c r="C18" s="280">
        <v>414</v>
      </c>
      <c r="D18" s="281"/>
      <c r="E18" s="287" t="s">
        <v>1013</v>
      </c>
      <c r="F18" s="297">
        <v>0</v>
      </c>
      <c r="G18" s="298">
        <f>IFERROR(F18/$F$31*100,"0.00")</f>
        <v>0</v>
      </c>
    </row>
    <row r="19" spans="1:7" ht="12.75">
      <c r="A19" s="277"/>
      <c r="B19" s="277">
        <v>42</v>
      </c>
      <c r="C19" s="277"/>
      <c r="D19" s="278"/>
      <c r="E19" s="279" t="s">
        <v>1014</v>
      </c>
      <c r="F19" s="295">
        <f>SUM(F21:F22)</f>
        <v>0</v>
      </c>
      <c r="G19" s="300">
        <f>G21+G22</f>
        <v>0</v>
      </c>
    </row>
    <row r="20" spans="1:7" ht="24">
      <c r="A20" s="277"/>
      <c r="B20" s="277"/>
      <c r="C20" s="277">
        <v>423</v>
      </c>
      <c r="D20" s="278"/>
      <c r="E20" s="279" t="s">
        <v>1015</v>
      </c>
      <c r="F20" s="295">
        <f>+F21+F22</f>
        <v>0</v>
      </c>
      <c r="G20" s="298">
        <f>+G21+G22</f>
        <v>0</v>
      </c>
    </row>
    <row r="21" spans="1:7" ht="12.75">
      <c r="A21" s="280"/>
      <c r="B21" s="280"/>
      <c r="C21" s="280">
        <v>423</v>
      </c>
      <c r="D21" s="281" t="s">
        <v>1009</v>
      </c>
      <c r="E21" s="282" t="s">
        <v>285</v>
      </c>
      <c r="F21" s="297">
        <v>0</v>
      </c>
      <c r="G21" s="298">
        <f>IFERROR(F21/$F$31*100,"0.00")</f>
        <v>0</v>
      </c>
    </row>
    <row r="22" spans="1:7" ht="12.75">
      <c r="A22" s="280"/>
      <c r="B22" s="280"/>
      <c r="C22" s="280">
        <v>423</v>
      </c>
      <c r="D22" s="281" t="s">
        <v>1010</v>
      </c>
      <c r="E22" s="282" t="s">
        <v>286</v>
      </c>
      <c r="F22" s="297">
        <v>0</v>
      </c>
      <c r="G22" s="298">
        <f>IFERROR(F22/$F$31*100,"0.00")</f>
        <v>0</v>
      </c>
    </row>
    <row r="23" spans="1:7" ht="12.75">
      <c r="A23" s="283">
        <v>5</v>
      </c>
      <c r="B23" s="284"/>
      <c r="C23" s="284"/>
      <c r="D23" s="284"/>
      <c r="E23" s="285" t="s">
        <v>1016</v>
      </c>
      <c r="F23" s="299">
        <f>+F24</f>
        <v>25455809.57</v>
      </c>
      <c r="G23" s="299">
        <f>G24</f>
        <v>33.495003575795359</v>
      </c>
    </row>
    <row r="24" spans="1:7" ht="12.75">
      <c r="A24" s="277"/>
      <c r="B24" s="277">
        <v>51</v>
      </c>
      <c r="C24" s="277"/>
      <c r="D24" s="278"/>
      <c r="E24" s="286" t="s">
        <v>1017</v>
      </c>
      <c r="F24" s="295">
        <f>F25</f>
        <v>25455809.57</v>
      </c>
      <c r="G24" s="298">
        <f>G25</f>
        <v>33.495003575795359</v>
      </c>
    </row>
    <row r="25" spans="1:7" ht="12.75">
      <c r="A25" s="277"/>
      <c r="B25" s="277"/>
      <c r="C25" s="277">
        <v>512</v>
      </c>
      <c r="D25" s="278"/>
      <c r="E25" s="286" t="s">
        <v>1018</v>
      </c>
      <c r="F25" s="295">
        <f>F26</f>
        <v>25455809.57</v>
      </c>
      <c r="G25" s="298">
        <f>G26</f>
        <v>33.495003575795359</v>
      </c>
    </row>
    <row r="26" spans="1:7" ht="12.75">
      <c r="A26" s="277"/>
      <c r="B26" s="277"/>
      <c r="C26" s="280">
        <v>512</v>
      </c>
      <c r="D26" s="288" t="s">
        <v>1019</v>
      </c>
      <c r="E26" s="289" t="s">
        <v>1020</v>
      </c>
      <c r="F26" s="301">
        <f>+F27+F28+F29+F30</f>
        <v>25455809.57</v>
      </c>
      <c r="G26" s="298">
        <f>+G27+G28+G29+G30</f>
        <v>33.495003575795359</v>
      </c>
    </row>
    <row r="27" spans="1:7" ht="24">
      <c r="A27" s="281"/>
      <c r="B27" s="280"/>
      <c r="C27" s="280">
        <v>513</v>
      </c>
      <c r="D27" s="281"/>
      <c r="E27" s="289" t="s">
        <v>225</v>
      </c>
      <c r="F27" s="297">
        <v>23280833.800000001</v>
      </c>
      <c r="G27" s="298">
        <f>IFERROR(F27/$F$31*100,"0.00")</f>
        <v>30.633149153405508</v>
      </c>
    </row>
    <row r="28" spans="1:7" ht="24">
      <c r="A28" s="281"/>
      <c r="B28" s="281"/>
      <c r="C28" s="280">
        <v>512</v>
      </c>
      <c r="D28" s="281"/>
      <c r="E28" s="289" t="s">
        <v>226</v>
      </c>
      <c r="F28" s="297">
        <v>1925975.77</v>
      </c>
      <c r="G28" s="298">
        <f>IFERROR(F28/$F$31*100,"0.00")</f>
        <v>2.5342177833963584</v>
      </c>
    </row>
    <row r="29" spans="1:7" ht="24">
      <c r="A29" s="281"/>
      <c r="B29" s="281"/>
      <c r="C29" s="280">
        <v>512</v>
      </c>
      <c r="D29" s="281"/>
      <c r="E29" s="289" t="s">
        <v>227</v>
      </c>
      <c r="F29" s="297">
        <v>249000</v>
      </c>
      <c r="G29" s="298">
        <f>IFERROR(F29/$F$31*100,"0.00")</f>
        <v>0.32763663899348711</v>
      </c>
    </row>
    <row r="30" spans="1:7" ht="12.75">
      <c r="A30" s="281"/>
      <c r="B30" s="281"/>
      <c r="C30" s="280">
        <v>512</v>
      </c>
      <c r="D30" s="281"/>
      <c r="E30" s="289" t="s">
        <v>228</v>
      </c>
      <c r="F30" s="297">
        <v>0</v>
      </c>
      <c r="G30" s="298">
        <f>IFERROR(F30/$F$31*100,"0.00")</f>
        <v>0</v>
      </c>
    </row>
    <row r="31" spans="1:7" s="56" customFormat="1" ht="12.75">
      <c r="A31" s="290"/>
      <c r="B31" s="290"/>
      <c r="C31" s="290"/>
      <c r="D31" s="290"/>
      <c r="E31" s="291" t="s">
        <v>229</v>
      </c>
      <c r="F31" s="302">
        <f>+F23+F12+F9</f>
        <v>75998826.25</v>
      </c>
      <c r="G31" s="302">
        <f>+G23+G12+G9</f>
        <v>100</v>
      </c>
    </row>
    <row r="32" spans="1:7" s="56" customFormat="1">
      <c r="A32" s="61"/>
      <c r="B32" s="61"/>
      <c r="C32" s="61"/>
      <c r="D32" s="61"/>
      <c r="E32" s="61"/>
      <c r="F32" s="61"/>
      <c r="G32" s="61"/>
    </row>
    <row r="33" spans="1:7" s="56" customFormat="1">
      <c r="A33" s="61"/>
      <c r="B33" s="61"/>
      <c r="C33" s="61"/>
      <c r="D33" s="61"/>
      <c r="E33" s="61"/>
      <c r="F33" s="61"/>
      <c r="G33" s="61"/>
    </row>
    <row r="34" spans="1:7" s="56" customFormat="1">
      <c r="A34" s="61"/>
      <c r="B34" s="61"/>
      <c r="C34" s="61"/>
      <c r="D34" s="61"/>
      <c r="E34" s="61"/>
      <c r="F34" s="61"/>
      <c r="G34" s="61"/>
    </row>
    <row r="35" spans="1:7" s="56" customFormat="1">
      <c r="A35" s="61"/>
      <c r="B35" s="61"/>
      <c r="C35" s="61"/>
      <c r="D35" s="61"/>
      <c r="E35" s="61"/>
      <c r="F35" s="61"/>
      <c r="G35" s="61"/>
    </row>
    <row r="36" spans="1:7" s="56" customFormat="1">
      <c r="A36" s="61"/>
      <c r="B36" s="61"/>
      <c r="C36" s="61"/>
      <c r="D36" s="61"/>
      <c r="E36" s="61"/>
      <c r="F36" s="61"/>
      <c r="G36" s="61"/>
    </row>
    <row r="37" spans="1:7" s="56" customFormat="1">
      <c r="A37" s="61"/>
      <c r="B37" s="61"/>
      <c r="C37" s="61"/>
      <c r="D37" s="61"/>
      <c r="E37" s="61"/>
      <c r="F37" s="61"/>
      <c r="G37" s="61"/>
    </row>
    <row r="38" spans="1:7" s="56" customFormat="1">
      <c r="A38" s="61"/>
      <c r="B38" s="61"/>
      <c r="C38" s="61"/>
      <c r="D38" s="61"/>
      <c r="E38" s="61"/>
      <c r="F38" s="61"/>
      <c r="G38" s="61"/>
    </row>
    <row r="39" spans="1:7" s="56" customFormat="1">
      <c r="A39" s="62"/>
      <c r="B39" s="62"/>
      <c r="C39" s="62"/>
      <c r="D39" s="62"/>
      <c r="E39" s="62"/>
      <c r="F39" s="62"/>
      <c r="G39" s="62"/>
    </row>
    <row r="40" spans="1:7" s="56" customFormat="1">
      <c r="A40" s="62"/>
      <c r="B40" s="62"/>
      <c r="C40" s="62"/>
      <c r="D40" s="62"/>
      <c r="E40" s="62"/>
      <c r="F40" s="62"/>
      <c r="G40" s="62"/>
    </row>
    <row r="41" spans="1:7" s="56" customFormat="1">
      <c r="A41" s="62"/>
      <c r="B41" s="62"/>
      <c r="C41" s="62"/>
      <c r="D41" s="62"/>
      <c r="E41" s="62"/>
      <c r="F41" s="62"/>
      <c r="G41" s="62"/>
    </row>
    <row r="42" spans="1:7" s="56" customFormat="1">
      <c r="A42" s="62"/>
      <c r="B42" s="62"/>
      <c r="C42" s="62"/>
      <c r="D42" s="62"/>
      <c r="E42" s="62"/>
      <c r="F42" s="62"/>
      <c r="G42" s="62"/>
    </row>
    <row r="43" spans="1:7" s="56" customFormat="1">
      <c r="A43" s="62"/>
      <c r="B43" s="62"/>
      <c r="C43" s="62"/>
      <c r="D43" s="62"/>
      <c r="E43" s="62"/>
      <c r="F43" s="62"/>
      <c r="G43" s="62"/>
    </row>
    <row r="44" spans="1:7" s="56" customFormat="1">
      <c r="A44" s="62"/>
      <c r="B44" s="62"/>
      <c r="C44" s="62"/>
      <c r="D44" s="62"/>
      <c r="E44" s="62"/>
      <c r="F44" s="62"/>
      <c r="G44" s="62"/>
    </row>
    <row r="45" spans="1:7" s="56" customFormat="1">
      <c r="A45" s="62"/>
      <c r="B45" s="62"/>
      <c r="C45" s="62"/>
      <c r="D45" s="62"/>
      <c r="E45" s="62"/>
      <c r="F45" s="62"/>
      <c r="G45" s="62"/>
    </row>
    <row r="46" spans="1:7" s="56" customFormat="1">
      <c r="A46" s="62"/>
      <c r="B46" s="62"/>
      <c r="C46" s="62"/>
      <c r="D46" s="62"/>
      <c r="E46" s="62"/>
      <c r="F46" s="62"/>
      <c r="G46" s="62"/>
    </row>
    <row r="47" spans="1:7" s="56" customFormat="1">
      <c r="A47" s="62"/>
      <c r="B47" s="62"/>
      <c r="C47" s="62"/>
      <c r="D47" s="62"/>
      <c r="E47" s="62"/>
      <c r="F47" s="62"/>
      <c r="G47" s="62"/>
    </row>
    <row r="48" spans="1:7" s="56" customFormat="1">
      <c r="A48" s="62"/>
      <c r="B48" s="62"/>
      <c r="C48" s="62"/>
      <c r="D48" s="62"/>
      <c r="E48" s="62"/>
      <c r="F48" s="62"/>
      <c r="G48" s="62"/>
    </row>
    <row r="49" spans="1:7" s="56" customFormat="1">
      <c r="A49" s="62"/>
      <c r="B49" s="62"/>
      <c r="C49" s="62"/>
      <c r="D49" s="62"/>
      <c r="E49" s="62"/>
      <c r="F49" s="62"/>
      <c r="G49" s="62"/>
    </row>
    <row r="50" spans="1:7" s="56" customFormat="1">
      <c r="A50" s="62"/>
      <c r="B50" s="62"/>
      <c r="C50" s="62"/>
      <c r="D50" s="62"/>
      <c r="E50" s="62"/>
      <c r="F50" s="62"/>
      <c r="G50" s="62"/>
    </row>
    <row r="51" spans="1:7" s="56" customFormat="1">
      <c r="A51" s="62"/>
      <c r="B51" s="62"/>
      <c r="C51" s="62"/>
      <c r="D51" s="62"/>
      <c r="E51" s="62"/>
      <c r="F51" s="62"/>
      <c r="G51" s="62"/>
    </row>
    <row r="52" spans="1:7" s="56" customFormat="1">
      <c r="A52" s="62"/>
      <c r="B52" s="62"/>
      <c r="C52" s="62"/>
      <c r="D52" s="62"/>
      <c r="E52" s="62"/>
      <c r="F52" s="62"/>
      <c r="G52" s="62"/>
    </row>
    <row r="53" spans="1:7" s="56" customFormat="1">
      <c r="A53" s="62"/>
      <c r="B53" s="62"/>
      <c r="C53" s="62"/>
      <c r="D53" s="62"/>
      <c r="E53" s="62"/>
      <c r="F53" s="62"/>
      <c r="G53" s="62"/>
    </row>
    <row r="54" spans="1:7" s="56" customFormat="1">
      <c r="A54" s="62"/>
      <c r="B54" s="62"/>
      <c r="C54" s="62"/>
      <c r="D54" s="62"/>
      <c r="E54" s="62"/>
      <c r="F54" s="62"/>
      <c r="G54" s="62"/>
    </row>
    <row r="55" spans="1:7" s="56" customFormat="1">
      <c r="A55" s="62"/>
      <c r="B55" s="62"/>
      <c r="C55" s="62"/>
      <c r="D55" s="62"/>
      <c r="E55" s="62"/>
      <c r="F55" s="62"/>
      <c r="G55" s="62"/>
    </row>
    <row r="56" spans="1:7" s="56" customFormat="1">
      <c r="A56" s="62"/>
      <c r="B56" s="62"/>
      <c r="C56" s="62"/>
      <c r="D56" s="62"/>
      <c r="E56" s="62"/>
      <c r="F56" s="62"/>
      <c r="G56" s="62"/>
    </row>
    <row r="57" spans="1:7" s="56" customFormat="1">
      <c r="A57" s="62"/>
      <c r="B57" s="62"/>
      <c r="C57" s="62"/>
      <c r="D57" s="62"/>
      <c r="E57" s="62"/>
      <c r="F57" s="62"/>
      <c r="G57" s="62"/>
    </row>
    <row r="58" spans="1:7" s="56" customFormat="1">
      <c r="A58" s="62"/>
      <c r="B58" s="62"/>
      <c r="C58" s="62"/>
      <c r="D58" s="62"/>
      <c r="E58" s="62"/>
      <c r="F58" s="62"/>
      <c r="G58" s="62"/>
    </row>
    <row r="59" spans="1:7" s="56" customFormat="1">
      <c r="A59" s="62"/>
      <c r="B59" s="62"/>
      <c r="C59" s="62"/>
      <c r="D59" s="62"/>
      <c r="E59" s="62"/>
      <c r="F59" s="62"/>
      <c r="G59" s="62"/>
    </row>
    <row r="60" spans="1:7" s="56" customFormat="1">
      <c r="A60" s="62"/>
      <c r="B60" s="62"/>
      <c r="C60" s="62"/>
      <c r="D60" s="62"/>
      <c r="E60" s="62"/>
      <c r="F60" s="62"/>
      <c r="G60" s="62"/>
    </row>
    <row r="61" spans="1:7" s="56" customFormat="1">
      <c r="A61" s="62"/>
      <c r="B61" s="62"/>
      <c r="C61" s="62"/>
      <c r="D61" s="62"/>
      <c r="E61" s="62"/>
      <c r="F61" s="62"/>
      <c r="G61" s="62"/>
    </row>
    <row r="62" spans="1:7" s="56" customFormat="1">
      <c r="A62" s="62"/>
      <c r="B62" s="62"/>
      <c r="C62" s="62"/>
      <c r="D62" s="62"/>
      <c r="E62" s="62"/>
      <c r="F62" s="62"/>
      <c r="G62" s="62"/>
    </row>
    <row r="63" spans="1:7" s="56" customFormat="1">
      <c r="A63" s="62"/>
      <c r="B63" s="62"/>
      <c r="C63" s="62"/>
      <c r="D63" s="62"/>
      <c r="E63" s="62"/>
      <c r="F63" s="62"/>
      <c r="G63" s="62"/>
    </row>
    <row r="64" spans="1:7" s="56" customFormat="1">
      <c r="A64" s="62"/>
      <c r="B64" s="62"/>
      <c r="C64" s="62"/>
      <c r="D64" s="62"/>
      <c r="E64" s="62"/>
      <c r="F64" s="62"/>
      <c r="G64" s="62"/>
    </row>
    <row r="65" spans="1:7" s="56" customFormat="1">
      <c r="A65" s="62"/>
      <c r="B65" s="62"/>
      <c r="C65" s="62"/>
      <c r="D65" s="62"/>
      <c r="E65" s="62"/>
      <c r="F65" s="62"/>
      <c r="G65" s="62"/>
    </row>
    <row r="66" spans="1:7" s="56" customFormat="1">
      <c r="A66" s="62"/>
      <c r="B66" s="62"/>
      <c r="C66" s="62"/>
      <c r="D66" s="62"/>
      <c r="E66" s="62"/>
      <c r="F66" s="62"/>
      <c r="G66" s="62"/>
    </row>
    <row r="67" spans="1:7" s="56" customFormat="1">
      <c r="A67" s="62"/>
      <c r="B67" s="62"/>
      <c r="C67" s="62"/>
      <c r="D67" s="62"/>
      <c r="E67" s="62"/>
      <c r="F67" s="62"/>
      <c r="G67" s="62"/>
    </row>
    <row r="68" spans="1:7" s="56" customFormat="1">
      <c r="A68" s="62"/>
      <c r="B68" s="62"/>
      <c r="C68" s="62"/>
      <c r="D68" s="62"/>
      <c r="E68" s="62"/>
      <c r="F68" s="62"/>
      <c r="G68" s="62"/>
    </row>
    <row r="69" spans="1:7" s="56" customFormat="1">
      <c r="A69" s="62"/>
      <c r="B69" s="62"/>
      <c r="C69" s="62"/>
      <c r="D69" s="62"/>
      <c r="E69" s="62"/>
      <c r="F69" s="62"/>
      <c r="G69" s="62"/>
    </row>
    <row r="70" spans="1:7" s="56" customFormat="1">
      <c r="A70" s="62"/>
      <c r="B70" s="62"/>
      <c r="C70" s="62"/>
      <c r="D70" s="62"/>
      <c r="E70" s="62"/>
      <c r="F70" s="62"/>
      <c r="G70" s="62"/>
    </row>
    <row r="71" spans="1:7" s="56" customFormat="1">
      <c r="A71" s="62"/>
      <c r="B71" s="62"/>
      <c r="C71" s="62"/>
      <c r="D71" s="62"/>
      <c r="E71" s="62"/>
      <c r="F71" s="62"/>
      <c r="G71" s="62"/>
    </row>
    <row r="72" spans="1:7" s="56" customFormat="1">
      <c r="A72" s="62"/>
      <c r="B72" s="62"/>
      <c r="C72" s="62"/>
      <c r="D72" s="62"/>
      <c r="E72" s="62"/>
      <c r="F72" s="62"/>
      <c r="G72" s="62"/>
    </row>
    <row r="73" spans="1:7" s="56" customFormat="1">
      <c r="A73" s="62"/>
      <c r="B73" s="62"/>
      <c r="C73" s="62"/>
      <c r="D73" s="62"/>
      <c r="E73" s="62"/>
      <c r="F73" s="62"/>
      <c r="G73" s="62"/>
    </row>
    <row r="74" spans="1:7" s="56" customFormat="1">
      <c r="A74" s="62"/>
      <c r="B74" s="62"/>
      <c r="C74" s="62"/>
      <c r="D74" s="62"/>
      <c r="E74" s="62"/>
      <c r="F74" s="62"/>
      <c r="G74" s="62"/>
    </row>
    <row r="75" spans="1:7" s="56" customFormat="1">
      <c r="A75" s="62"/>
      <c r="B75" s="62"/>
      <c r="C75" s="62"/>
      <c r="D75" s="62"/>
      <c r="E75" s="62"/>
      <c r="F75" s="62"/>
      <c r="G75" s="62"/>
    </row>
    <row r="76" spans="1:7" s="56" customFormat="1">
      <c r="A76" s="62"/>
      <c r="B76" s="62"/>
      <c r="C76" s="62"/>
      <c r="D76" s="62"/>
      <c r="E76" s="62"/>
      <c r="F76" s="62"/>
      <c r="G76" s="62"/>
    </row>
    <row r="77" spans="1:7" s="56" customFormat="1">
      <c r="A77" s="62"/>
      <c r="B77" s="62"/>
      <c r="C77" s="62"/>
      <c r="D77" s="62"/>
      <c r="E77" s="62"/>
      <c r="F77" s="62"/>
      <c r="G77" s="62"/>
    </row>
    <row r="78" spans="1:7" s="56" customFormat="1">
      <c r="A78" s="62"/>
      <c r="B78" s="62"/>
      <c r="C78" s="62"/>
      <c r="D78" s="62"/>
      <c r="E78" s="62"/>
      <c r="F78" s="62"/>
      <c r="G78" s="62"/>
    </row>
    <row r="79" spans="1:7" s="56" customFormat="1">
      <c r="A79" s="62"/>
      <c r="B79" s="62"/>
      <c r="C79" s="62"/>
      <c r="D79" s="62"/>
      <c r="E79" s="62"/>
      <c r="F79" s="62"/>
      <c r="G79" s="62"/>
    </row>
    <row r="80" spans="1:7" s="56" customFormat="1">
      <c r="A80" s="62"/>
      <c r="B80" s="62"/>
      <c r="C80" s="62"/>
      <c r="D80" s="62"/>
      <c r="E80" s="62"/>
      <c r="F80" s="62"/>
      <c r="G80" s="62"/>
    </row>
    <row r="81" spans="1:7" s="56" customFormat="1">
      <c r="A81" s="62"/>
      <c r="B81" s="62"/>
      <c r="C81" s="62"/>
      <c r="D81" s="62"/>
      <c r="E81" s="62"/>
      <c r="F81" s="62"/>
      <c r="G81" s="62"/>
    </row>
    <row r="82" spans="1:7" s="56" customFormat="1">
      <c r="A82" s="62"/>
      <c r="B82" s="62"/>
      <c r="C82" s="62"/>
      <c r="D82" s="62"/>
      <c r="E82" s="62"/>
      <c r="F82" s="62"/>
      <c r="G82" s="62"/>
    </row>
    <row r="83" spans="1:7" s="56" customFormat="1">
      <c r="A83" s="62"/>
      <c r="B83" s="62"/>
      <c r="C83" s="62"/>
      <c r="D83" s="62"/>
      <c r="E83" s="62"/>
      <c r="F83" s="62"/>
      <c r="G83" s="62"/>
    </row>
    <row r="84" spans="1:7" s="56" customFormat="1">
      <c r="A84" s="62"/>
      <c r="B84" s="62"/>
      <c r="C84" s="62"/>
      <c r="D84" s="62"/>
      <c r="E84" s="62"/>
      <c r="F84" s="62"/>
      <c r="G84" s="62"/>
    </row>
    <row r="85" spans="1:7" s="56" customFormat="1">
      <c r="A85" s="62"/>
      <c r="B85" s="62"/>
      <c r="C85" s="62"/>
      <c r="D85" s="62"/>
      <c r="E85" s="62"/>
      <c r="F85" s="62"/>
      <c r="G85" s="62"/>
    </row>
    <row r="86" spans="1:7" s="56" customFormat="1">
      <c r="A86" s="62"/>
      <c r="B86" s="62"/>
      <c r="C86" s="62"/>
      <c r="D86" s="62"/>
      <c r="E86" s="62"/>
      <c r="F86" s="62"/>
      <c r="G86" s="62"/>
    </row>
    <row r="87" spans="1:7" s="56" customFormat="1">
      <c r="A87" s="62"/>
      <c r="B87" s="62"/>
      <c r="C87" s="62"/>
      <c r="D87" s="62"/>
      <c r="E87" s="62"/>
      <c r="F87" s="62"/>
      <c r="G87" s="62"/>
    </row>
    <row r="88" spans="1:7" s="56" customFormat="1">
      <c r="A88" s="62"/>
      <c r="B88" s="62"/>
      <c r="C88" s="62"/>
      <c r="D88" s="62"/>
      <c r="E88" s="62"/>
      <c r="F88" s="62"/>
      <c r="G88" s="62"/>
    </row>
    <row r="89" spans="1:7" s="56" customFormat="1">
      <c r="A89" s="62"/>
      <c r="B89" s="62"/>
      <c r="C89" s="62"/>
      <c r="D89" s="62"/>
      <c r="E89" s="62"/>
      <c r="F89" s="62"/>
      <c r="G89" s="62"/>
    </row>
    <row r="90" spans="1:7" s="56" customFormat="1">
      <c r="A90" s="62"/>
      <c r="B90" s="62"/>
      <c r="C90" s="62"/>
      <c r="D90" s="62"/>
      <c r="E90" s="62"/>
      <c r="F90" s="62"/>
      <c r="G90" s="62"/>
    </row>
    <row r="91" spans="1:7" s="56" customFormat="1">
      <c r="A91" s="62"/>
      <c r="B91" s="62"/>
      <c r="C91" s="62"/>
      <c r="D91" s="62"/>
      <c r="E91" s="62"/>
      <c r="F91" s="62"/>
      <c r="G91" s="62"/>
    </row>
    <row r="92" spans="1:7" s="56" customFormat="1">
      <c r="A92" s="62"/>
      <c r="B92" s="62"/>
      <c r="C92" s="62"/>
      <c r="D92" s="62"/>
      <c r="E92" s="62"/>
      <c r="F92" s="62"/>
      <c r="G92" s="62"/>
    </row>
    <row r="93" spans="1:7" s="56" customFormat="1">
      <c r="A93" s="62"/>
      <c r="B93" s="62"/>
      <c r="C93" s="62"/>
      <c r="D93" s="62"/>
      <c r="E93" s="62"/>
      <c r="F93" s="62"/>
      <c r="G93" s="62"/>
    </row>
    <row r="94" spans="1:7" s="56" customFormat="1">
      <c r="A94" s="62"/>
      <c r="B94" s="62"/>
      <c r="C94" s="62"/>
      <c r="D94" s="62"/>
      <c r="E94" s="62"/>
      <c r="F94" s="62"/>
      <c r="G94" s="62"/>
    </row>
    <row r="95" spans="1:7" s="56" customFormat="1">
      <c r="A95" s="62"/>
      <c r="B95" s="62"/>
      <c r="C95" s="62"/>
      <c r="D95" s="62"/>
      <c r="E95" s="62"/>
      <c r="F95" s="62"/>
      <c r="G95" s="62"/>
    </row>
    <row r="96" spans="1:7" s="56" customFormat="1">
      <c r="A96" s="62"/>
      <c r="B96" s="62"/>
      <c r="C96" s="62"/>
      <c r="D96" s="62"/>
      <c r="E96" s="62"/>
      <c r="F96" s="62"/>
      <c r="G96" s="62"/>
    </row>
    <row r="97" spans="1:7" s="56" customFormat="1">
      <c r="A97" s="62"/>
      <c r="B97" s="62"/>
      <c r="C97" s="62"/>
      <c r="D97" s="62"/>
      <c r="E97" s="62"/>
      <c r="F97" s="62"/>
      <c r="G97" s="62"/>
    </row>
    <row r="98" spans="1:7" s="56" customFormat="1">
      <c r="A98" s="62"/>
      <c r="B98" s="62"/>
      <c r="C98" s="62"/>
      <c r="D98" s="62"/>
      <c r="E98" s="62"/>
      <c r="F98" s="62"/>
      <c r="G98" s="62"/>
    </row>
    <row r="99" spans="1:7" s="56" customFormat="1">
      <c r="A99" s="62"/>
      <c r="B99" s="62"/>
      <c r="C99" s="62"/>
      <c r="D99" s="62"/>
      <c r="E99" s="62"/>
      <c r="F99" s="62"/>
      <c r="G99" s="62"/>
    </row>
    <row r="100" spans="1:7" s="56" customFormat="1">
      <c r="A100" s="62"/>
      <c r="B100" s="62"/>
      <c r="C100" s="62"/>
      <c r="D100" s="62"/>
      <c r="E100" s="62"/>
      <c r="F100" s="62"/>
      <c r="G100" s="62"/>
    </row>
    <row r="101" spans="1:7" s="56" customFormat="1">
      <c r="A101" s="62"/>
      <c r="B101" s="62"/>
      <c r="C101" s="62"/>
      <c r="D101" s="62"/>
      <c r="E101" s="62"/>
      <c r="F101" s="62"/>
      <c r="G101" s="62"/>
    </row>
    <row r="102" spans="1:7" s="56" customFormat="1">
      <c r="A102" s="62"/>
      <c r="B102" s="62"/>
      <c r="C102" s="62"/>
      <c r="D102" s="62"/>
      <c r="E102" s="62"/>
      <c r="F102" s="62"/>
      <c r="G102" s="62"/>
    </row>
    <row r="103" spans="1:7" s="56" customFormat="1">
      <c r="A103" s="62"/>
      <c r="B103" s="62"/>
      <c r="C103" s="62"/>
      <c r="D103" s="62"/>
      <c r="E103" s="62"/>
      <c r="F103" s="62"/>
      <c r="G103" s="62"/>
    </row>
    <row r="104" spans="1:7" s="56" customFormat="1">
      <c r="A104" s="62"/>
      <c r="B104" s="62"/>
      <c r="C104" s="62"/>
      <c r="D104" s="62"/>
      <c r="E104" s="62"/>
      <c r="F104" s="62"/>
      <c r="G104" s="62"/>
    </row>
    <row r="105" spans="1:7" s="56" customFormat="1">
      <c r="A105" s="62"/>
      <c r="B105" s="62"/>
      <c r="C105" s="62"/>
      <c r="D105" s="62"/>
      <c r="E105" s="62"/>
      <c r="F105" s="62"/>
      <c r="G105" s="62"/>
    </row>
    <row r="106" spans="1:7" s="56" customFormat="1">
      <c r="A106" s="62"/>
      <c r="B106" s="62"/>
      <c r="C106" s="62"/>
      <c r="D106" s="62"/>
      <c r="E106" s="62"/>
      <c r="F106" s="62"/>
      <c r="G106" s="62"/>
    </row>
    <row r="107" spans="1:7" s="56" customFormat="1">
      <c r="A107" s="62"/>
      <c r="B107" s="62"/>
      <c r="C107" s="62"/>
      <c r="D107" s="62"/>
      <c r="E107" s="62"/>
      <c r="F107" s="62"/>
      <c r="G107" s="62"/>
    </row>
    <row r="108" spans="1:7" s="56" customFormat="1">
      <c r="A108" s="62"/>
      <c r="B108" s="62"/>
      <c r="C108" s="62"/>
      <c r="D108" s="62"/>
      <c r="E108" s="62"/>
      <c r="F108" s="62"/>
      <c r="G108" s="62"/>
    </row>
    <row r="109" spans="1:7" s="56" customFormat="1">
      <c r="A109" s="62"/>
      <c r="B109" s="62"/>
      <c r="C109" s="62"/>
      <c r="D109" s="62"/>
      <c r="E109" s="62"/>
      <c r="F109" s="62"/>
      <c r="G109" s="62"/>
    </row>
    <row r="110" spans="1:7" s="56" customFormat="1">
      <c r="A110" s="62"/>
      <c r="B110" s="62"/>
      <c r="C110" s="62"/>
      <c r="D110" s="62"/>
      <c r="E110" s="62"/>
      <c r="F110" s="62"/>
      <c r="G110" s="62"/>
    </row>
    <row r="111" spans="1:7" s="56" customFormat="1">
      <c r="A111" s="62"/>
      <c r="B111" s="62"/>
      <c r="C111" s="62"/>
      <c r="D111" s="62"/>
      <c r="E111" s="62"/>
      <c r="F111" s="62"/>
      <c r="G111" s="62"/>
    </row>
    <row r="112" spans="1:7" s="56" customFormat="1">
      <c r="A112" s="62"/>
      <c r="B112" s="62"/>
      <c r="C112" s="62"/>
      <c r="D112" s="62"/>
      <c r="E112" s="62"/>
      <c r="F112" s="62"/>
      <c r="G112" s="62"/>
    </row>
    <row r="113" spans="1:7" s="56" customFormat="1">
      <c r="A113" s="62"/>
      <c r="B113" s="62"/>
      <c r="C113" s="62"/>
      <c r="D113" s="62"/>
      <c r="E113" s="62"/>
      <c r="F113" s="62"/>
      <c r="G113" s="62"/>
    </row>
    <row r="114" spans="1:7" s="56" customFormat="1">
      <c r="A114" s="62"/>
      <c r="B114" s="62"/>
      <c r="C114" s="62"/>
      <c r="D114" s="62"/>
      <c r="E114" s="62"/>
      <c r="F114" s="62"/>
      <c r="G114" s="62"/>
    </row>
    <row r="115" spans="1:7" s="56" customFormat="1">
      <c r="A115" s="62"/>
      <c r="B115" s="62"/>
      <c r="C115" s="62"/>
      <c r="D115" s="62"/>
      <c r="E115" s="62"/>
      <c r="F115" s="62"/>
      <c r="G115" s="62"/>
    </row>
    <row r="116" spans="1:7" s="56" customFormat="1">
      <c r="A116" s="62"/>
      <c r="B116" s="62"/>
      <c r="C116" s="62"/>
      <c r="D116" s="62"/>
      <c r="E116" s="62"/>
      <c r="F116" s="62"/>
      <c r="G116" s="62"/>
    </row>
    <row r="117" spans="1:7" s="56" customFormat="1">
      <c r="A117" s="62"/>
      <c r="B117" s="62"/>
      <c r="C117" s="62"/>
      <c r="D117" s="62"/>
      <c r="E117" s="62"/>
      <c r="F117" s="62"/>
      <c r="G117" s="62"/>
    </row>
    <row r="118" spans="1:7" s="56" customFormat="1">
      <c r="A118" s="62"/>
      <c r="B118" s="62"/>
      <c r="C118" s="62"/>
      <c r="D118" s="62"/>
      <c r="E118" s="62"/>
      <c r="F118" s="62"/>
      <c r="G118" s="62"/>
    </row>
    <row r="119" spans="1:7" s="56" customFormat="1">
      <c r="A119" s="62"/>
      <c r="B119" s="62"/>
      <c r="C119" s="62"/>
      <c r="D119" s="62"/>
      <c r="E119" s="62"/>
      <c r="F119" s="62"/>
      <c r="G119" s="62"/>
    </row>
    <row r="120" spans="1:7" s="56" customFormat="1">
      <c r="A120" s="62"/>
      <c r="B120" s="62"/>
      <c r="C120" s="62"/>
      <c r="D120" s="62"/>
      <c r="E120" s="62"/>
      <c r="F120" s="62"/>
      <c r="G120" s="62"/>
    </row>
    <row r="121" spans="1:7" s="56" customFormat="1">
      <c r="A121" s="62"/>
      <c r="B121" s="62"/>
      <c r="C121" s="62"/>
      <c r="D121" s="62"/>
      <c r="E121" s="62"/>
      <c r="F121" s="62"/>
      <c r="G121" s="62"/>
    </row>
    <row r="122" spans="1:7" s="56" customFormat="1">
      <c r="A122" s="62"/>
      <c r="B122" s="62"/>
      <c r="C122" s="62"/>
      <c r="D122" s="62"/>
      <c r="E122" s="62"/>
      <c r="F122" s="62"/>
      <c r="G122" s="62"/>
    </row>
    <row r="123" spans="1:7" s="56" customFormat="1">
      <c r="A123" s="62"/>
      <c r="B123" s="62"/>
      <c r="C123" s="62"/>
      <c r="D123" s="62"/>
      <c r="E123" s="62"/>
      <c r="F123" s="62"/>
      <c r="G123" s="62"/>
    </row>
    <row r="124" spans="1:7" s="56" customFormat="1">
      <c r="A124" s="62"/>
      <c r="B124" s="62"/>
      <c r="C124" s="62"/>
      <c r="D124" s="62"/>
      <c r="E124" s="62"/>
      <c r="F124" s="62"/>
      <c r="G124" s="62"/>
    </row>
    <row r="125" spans="1:7" s="56" customFormat="1">
      <c r="A125" s="62"/>
      <c r="B125" s="62"/>
      <c r="C125" s="62"/>
      <c r="D125" s="62"/>
      <c r="E125" s="62"/>
      <c r="F125" s="62"/>
      <c r="G125" s="62"/>
    </row>
    <row r="126" spans="1:7" s="56" customFormat="1">
      <c r="A126" s="62"/>
      <c r="B126" s="62"/>
      <c r="C126" s="62"/>
      <c r="D126" s="62"/>
      <c r="E126" s="62"/>
      <c r="F126" s="62"/>
      <c r="G126" s="62"/>
    </row>
    <row r="127" spans="1:7" s="56" customFormat="1">
      <c r="A127" s="62"/>
      <c r="B127" s="62"/>
      <c r="C127" s="62"/>
      <c r="D127" s="62"/>
      <c r="E127" s="62"/>
      <c r="F127" s="62"/>
      <c r="G127" s="62"/>
    </row>
    <row r="128" spans="1:7" s="56" customFormat="1">
      <c r="A128" s="62"/>
      <c r="B128" s="62"/>
      <c r="C128" s="62"/>
      <c r="D128" s="62"/>
      <c r="E128" s="62"/>
      <c r="F128" s="62"/>
      <c r="G128" s="62"/>
    </row>
    <row r="129" spans="1:7" s="56" customFormat="1">
      <c r="A129" s="62"/>
      <c r="B129" s="62"/>
      <c r="C129" s="62"/>
      <c r="D129" s="62"/>
      <c r="E129" s="62"/>
      <c r="F129" s="62"/>
      <c r="G129" s="62"/>
    </row>
    <row r="130" spans="1:7" s="56" customFormat="1">
      <c r="A130" s="62"/>
      <c r="B130" s="62"/>
      <c r="C130" s="62"/>
      <c r="D130" s="62"/>
      <c r="E130" s="62"/>
      <c r="F130" s="62"/>
      <c r="G130" s="62"/>
    </row>
    <row r="131" spans="1:7" s="56" customFormat="1">
      <c r="A131" s="62"/>
      <c r="B131" s="62"/>
      <c r="C131" s="62"/>
      <c r="D131" s="62"/>
      <c r="E131" s="62"/>
      <c r="F131" s="62"/>
      <c r="G131" s="62"/>
    </row>
    <row r="132" spans="1:7" s="56" customFormat="1">
      <c r="A132" s="62"/>
      <c r="B132" s="62"/>
      <c r="C132" s="62"/>
      <c r="D132" s="62"/>
      <c r="E132" s="62"/>
      <c r="F132" s="62"/>
      <c r="G132" s="62"/>
    </row>
    <row r="133" spans="1:7" s="56" customFormat="1">
      <c r="A133" s="62"/>
      <c r="B133" s="62"/>
      <c r="C133" s="62"/>
      <c r="D133" s="62"/>
      <c r="E133" s="62"/>
      <c r="F133" s="62"/>
      <c r="G133" s="62"/>
    </row>
    <row r="134" spans="1:7" s="56" customFormat="1">
      <c r="A134" s="62"/>
      <c r="B134" s="62"/>
      <c r="C134" s="62"/>
      <c r="D134" s="62"/>
      <c r="E134" s="62"/>
      <c r="F134" s="62"/>
      <c r="G134" s="62"/>
    </row>
    <row r="135" spans="1:7" s="56" customFormat="1">
      <c r="A135" s="62"/>
      <c r="B135" s="62"/>
      <c r="C135" s="62"/>
      <c r="D135" s="62"/>
      <c r="E135" s="62"/>
      <c r="F135" s="62"/>
      <c r="G135" s="62"/>
    </row>
    <row r="136" spans="1:7" s="56" customFormat="1">
      <c r="A136" s="62"/>
      <c r="B136" s="62"/>
      <c r="C136" s="62"/>
      <c r="D136" s="62"/>
      <c r="E136" s="62"/>
      <c r="F136" s="62"/>
      <c r="G136" s="62"/>
    </row>
    <row r="137" spans="1:7" s="56" customFormat="1">
      <c r="A137" s="62"/>
      <c r="B137" s="62"/>
      <c r="C137" s="62"/>
      <c r="D137" s="62"/>
      <c r="E137" s="62"/>
      <c r="F137" s="62"/>
      <c r="G137" s="62"/>
    </row>
    <row r="138" spans="1:7" s="56" customFormat="1">
      <c r="A138" s="62"/>
      <c r="B138" s="62"/>
      <c r="C138" s="62"/>
      <c r="D138" s="62"/>
      <c r="E138" s="62"/>
      <c r="F138" s="62"/>
      <c r="G138" s="62"/>
    </row>
    <row r="139" spans="1:7" s="56" customFormat="1">
      <c r="A139" s="62"/>
      <c r="B139" s="62"/>
      <c r="C139" s="62"/>
      <c r="D139" s="62"/>
      <c r="E139" s="62"/>
      <c r="F139" s="62"/>
      <c r="G139" s="62"/>
    </row>
    <row r="140" spans="1:7" s="56" customFormat="1">
      <c r="A140" s="62"/>
      <c r="B140" s="62"/>
      <c r="C140" s="62"/>
      <c r="D140" s="62"/>
      <c r="E140" s="62"/>
      <c r="F140" s="62"/>
      <c r="G140" s="62"/>
    </row>
    <row r="141" spans="1:7" s="56" customFormat="1">
      <c r="A141" s="62"/>
      <c r="B141" s="62"/>
      <c r="C141" s="62"/>
      <c r="D141" s="62"/>
      <c r="E141" s="62"/>
      <c r="F141" s="62"/>
      <c r="G141" s="62"/>
    </row>
    <row r="142" spans="1:7" s="56" customFormat="1">
      <c r="A142" s="62"/>
      <c r="B142" s="62"/>
      <c r="C142" s="62"/>
      <c r="D142" s="62"/>
      <c r="E142" s="62"/>
      <c r="F142" s="62"/>
      <c r="G142" s="62"/>
    </row>
    <row r="143" spans="1:7" s="56" customFormat="1">
      <c r="A143" s="62"/>
      <c r="B143" s="62"/>
      <c r="C143" s="62"/>
      <c r="D143" s="62"/>
      <c r="E143" s="62"/>
      <c r="F143" s="62"/>
      <c r="G143" s="62"/>
    </row>
    <row r="144" spans="1:7" s="56" customFormat="1">
      <c r="A144" s="62"/>
      <c r="B144" s="62"/>
      <c r="C144" s="62"/>
      <c r="D144" s="62"/>
      <c r="E144" s="62"/>
      <c r="F144" s="62"/>
      <c r="G144" s="62"/>
    </row>
    <row r="145" spans="1:7" s="56" customFormat="1">
      <c r="A145" s="62"/>
      <c r="B145" s="62"/>
      <c r="C145" s="62"/>
      <c r="D145" s="62"/>
      <c r="E145" s="62"/>
      <c r="F145" s="62"/>
      <c r="G145" s="62"/>
    </row>
    <row r="146" spans="1:7" s="56" customFormat="1">
      <c r="A146" s="62"/>
      <c r="B146" s="62"/>
      <c r="C146" s="62"/>
      <c r="D146" s="62"/>
      <c r="E146" s="62"/>
      <c r="F146" s="62"/>
      <c r="G146" s="62"/>
    </row>
    <row r="147" spans="1:7" s="56" customFormat="1">
      <c r="A147" s="62"/>
      <c r="B147" s="62"/>
      <c r="C147" s="62"/>
      <c r="D147" s="62"/>
      <c r="E147" s="62"/>
      <c r="F147" s="62"/>
      <c r="G147" s="62"/>
    </row>
    <row r="148" spans="1:7" s="56" customFormat="1">
      <c r="A148" s="62"/>
      <c r="B148" s="62"/>
      <c r="C148" s="62"/>
      <c r="D148" s="62"/>
      <c r="E148" s="62"/>
      <c r="F148" s="62"/>
      <c r="G148" s="62"/>
    </row>
    <row r="149" spans="1:7" s="56" customFormat="1">
      <c r="A149" s="62"/>
      <c r="B149" s="62"/>
      <c r="C149" s="62"/>
      <c r="D149" s="62"/>
      <c r="E149" s="62"/>
      <c r="F149" s="62"/>
      <c r="G149" s="62"/>
    </row>
    <row r="150" spans="1:7" s="56" customFormat="1">
      <c r="A150" s="62"/>
      <c r="B150" s="62"/>
      <c r="C150" s="62"/>
      <c r="D150" s="62"/>
      <c r="E150" s="62"/>
      <c r="F150" s="62"/>
      <c r="G150" s="62"/>
    </row>
    <row r="151" spans="1:7" s="56" customFormat="1">
      <c r="A151" s="62"/>
      <c r="B151" s="62"/>
      <c r="C151" s="62"/>
      <c r="D151" s="62"/>
      <c r="E151" s="62"/>
      <c r="F151" s="62"/>
      <c r="G151" s="62"/>
    </row>
    <row r="152" spans="1:7" s="56" customFormat="1">
      <c r="A152" s="62"/>
      <c r="B152" s="62"/>
      <c r="C152" s="62"/>
      <c r="D152" s="62"/>
      <c r="E152" s="62"/>
      <c r="F152" s="62"/>
      <c r="G152" s="62"/>
    </row>
    <row r="153" spans="1:7" s="56" customFormat="1">
      <c r="A153" s="62"/>
      <c r="B153" s="62"/>
      <c r="C153" s="62"/>
      <c r="D153" s="62"/>
      <c r="E153" s="62"/>
      <c r="F153" s="62"/>
      <c r="G153" s="62"/>
    </row>
    <row r="154" spans="1:7" s="56" customFormat="1">
      <c r="A154" s="62"/>
      <c r="B154" s="62"/>
      <c r="C154" s="62"/>
      <c r="D154" s="62"/>
      <c r="E154" s="62"/>
      <c r="F154" s="62"/>
      <c r="G154" s="62"/>
    </row>
    <row r="155" spans="1:7" s="56" customFormat="1">
      <c r="A155" s="62"/>
      <c r="B155" s="62"/>
      <c r="C155" s="62"/>
      <c r="D155" s="62"/>
      <c r="E155" s="62"/>
      <c r="F155" s="62"/>
      <c r="G155" s="62"/>
    </row>
    <row r="156" spans="1:7" s="56" customFormat="1">
      <c r="A156" s="62"/>
      <c r="B156" s="62"/>
      <c r="C156" s="62"/>
      <c r="D156" s="62"/>
      <c r="E156" s="62"/>
      <c r="F156" s="62"/>
      <c r="G156" s="62"/>
    </row>
    <row r="157" spans="1:7" s="56" customFormat="1">
      <c r="A157" s="62"/>
      <c r="B157" s="62"/>
      <c r="C157" s="62"/>
      <c r="D157" s="62"/>
      <c r="E157" s="62"/>
      <c r="F157" s="62"/>
      <c r="G157" s="62"/>
    </row>
    <row r="158" spans="1:7" s="56" customFormat="1">
      <c r="A158" s="62"/>
      <c r="B158" s="62"/>
      <c r="C158" s="62"/>
      <c r="D158" s="62"/>
      <c r="E158" s="62"/>
      <c r="F158" s="62"/>
      <c r="G158" s="62"/>
    </row>
    <row r="159" spans="1:7" s="56" customFormat="1">
      <c r="A159" s="62"/>
      <c r="B159" s="62"/>
      <c r="C159" s="62"/>
      <c r="D159" s="62"/>
      <c r="E159" s="62"/>
      <c r="F159" s="62"/>
      <c r="G159" s="62"/>
    </row>
    <row r="160" spans="1:7" s="56" customFormat="1">
      <c r="A160" s="62"/>
      <c r="B160" s="62"/>
      <c r="C160" s="62"/>
      <c r="D160" s="62"/>
      <c r="E160" s="62"/>
      <c r="F160" s="62"/>
      <c r="G160" s="62"/>
    </row>
    <row r="161" spans="1:7" s="56" customFormat="1">
      <c r="A161" s="62"/>
      <c r="B161" s="62"/>
      <c r="C161" s="62"/>
      <c r="D161" s="62"/>
      <c r="E161" s="62"/>
      <c r="F161" s="62"/>
      <c r="G161" s="62"/>
    </row>
    <row r="162" spans="1:7" s="56" customFormat="1">
      <c r="A162" s="62"/>
      <c r="B162" s="62"/>
      <c r="C162" s="62"/>
      <c r="D162" s="62"/>
      <c r="E162" s="62"/>
      <c r="F162" s="62"/>
      <c r="G162" s="62"/>
    </row>
    <row r="163" spans="1:7" s="56" customFormat="1">
      <c r="A163" s="62"/>
      <c r="B163" s="62"/>
      <c r="C163" s="62"/>
      <c r="D163" s="62"/>
      <c r="E163" s="62"/>
      <c r="F163" s="62"/>
      <c r="G163" s="62"/>
    </row>
    <row r="164" spans="1:7" s="56" customFormat="1">
      <c r="A164" s="62"/>
      <c r="B164" s="62"/>
      <c r="C164" s="62"/>
      <c r="D164" s="62"/>
      <c r="E164" s="62"/>
      <c r="F164" s="62"/>
      <c r="G164" s="62"/>
    </row>
    <row r="165" spans="1:7" s="56" customFormat="1">
      <c r="A165" s="62"/>
      <c r="B165" s="62"/>
      <c r="C165" s="62"/>
      <c r="D165" s="62"/>
      <c r="E165" s="62"/>
      <c r="F165" s="62"/>
      <c r="G165" s="62"/>
    </row>
    <row r="166" spans="1:7" s="56" customFormat="1">
      <c r="A166" s="62"/>
      <c r="B166" s="62"/>
      <c r="C166" s="62"/>
      <c r="D166" s="62"/>
      <c r="E166" s="62"/>
      <c r="F166" s="62"/>
      <c r="G166" s="62"/>
    </row>
    <row r="167" spans="1:7" s="56" customFormat="1">
      <c r="A167" s="62"/>
      <c r="B167" s="62"/>
      <c r="C167" s="62"/>
      <c r="D167" s="62"/>
      <c r="E167" s="62"/>
      <c r="F167" s="62"/>
      <c r="G167" s="62"/>
    </row>
    <row r="168" spans="1:7" s="56" customFormat="1">
      <c r="A168" s="62"/>
      <c r="B168" s="62"/>
      <c r="C168" s="62"/>
      <c r="D168" s="62"/>
      <c r="E168" s="62"/>
      <c r="F168" s="62"/>
      <c r="G168" s="62"/>
    </row>
    <row r="169" spans="1:7" s="56" customFormat="1">
      <c r="A169" s="62"/>
      <c r="B169" s="62"/>
      <c r="C169" s="62"/>
      <c r="D169" s="62"/>
      <c r="E169" s="62"/>
      <c r="F169" s="62"/>
      <c r="G169" s="62"/>
    </row>
    <row r="170" spans="1:7" s="56" customFormat="1">
      <c r="A170" s="62"/>
      <c r="B170" s="62"/>
      <c r="C170" s="62"/>
      <c r="D170" s="62"/>
      <c r="E170" s="62"/>
      <c r="F170" s="62"/>
      <c r="G170" s="62"/>
    </row>
    <row r="171" spans="1:7" s="56" customFormat="1">
      <c r="A171" s="62"/>
      <c r="B171" s="62"/>
      <c r="C171" s="62"/>
      <c r="D171" s="62"/>
      <c r="E171" s="62"/>
      <c r="F171" s="62"/>
      <c r="G171" s="62"/>
    </row>
    <row r="172" spans="1:7" s="56" customFormat="1">
      <c r="A172" s="62"/>
      <c r="B172" s="62"/>
      <c r="C172" s="62"/>
      <c r="D172" s="62"/>
      <c r="E172" s="62"/>
      <c r="F172" s="62"/>
      <c r="G172" s="62"/>
    </row>
    <row r="173" spans="1:7" s="56" customFormat="1">
      <c r="A173" s="62"/>
      <c r="B173" s="62"/>
      <c r="C173" s="62"/>
      <c r="D173" s="62"/>
      <c r="E173" s="62"/>
      <c r="F173" s="62"/>
      <c r="G173" s="62"/>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688"/>
  <sheetViews>
    <sheetView showGridLines="0" topLeftCell="E1" zoomScale="80" zoomScaleNormal="80" workbookViewId="0">
      <selection activeCell="J35" sqref="J35"/>
    </sheetView>
  </sheetViews>
  <sheetFormatPr baseColWidth="10" defaultRowHeight="15"/>
  <cols>
    <col min="1" max="1" width="6" style="2" customWidth="1"/>
    <col min="2" max="2" width="5.570312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5703125" style="2" customWidth="1"/>
    <col min="13" max="13" width="16.42578125" style="2" customWidth="1"/>
    <col min="14" max="14" width="15.5703125" style="2" customWidth="1"/>
    <col min="15" max="15" width="11.42578125" style="1"/>
    <col min="16" max="44" width="11.42578125" style="63"/>
    <col min="45" max="16384" width="11.42578125" style="1"/>
  </cols>
  <sheetData>
    <row r="1" spans="1:15" ht="15.75" customHeight="1">
      <c r="A1" s="538">
        <f>+PPNE1!B1</f>
        <v>0</v>
      </c>
      <c r="B1" s="539"/>
      <c r="C1" s="539"/>
      <c r="D1" s="539"/>
      <c r="E1" s="539"/>
      <c r="F1" s="539"/>
      <c r="G1" s="539"/>
      <c r="H1" s="539"/>
      <c r="I1" s="539"/>
      <c r="J1" s="539"/>
      <c r="K1" s="539"/>
      <c r="L1" s="539"/>
      <c r="M1" s="539"/>
      <c r="N1" s="539"/>
      <c r="O1" s="540"/>
    </row>
    <row r="2" spans="1:15" ht="15.75" customHeight="1">
      <c r="A2" s="541" t="s">
        <v>270</v>
      </c>
      <c r="B2" s="527"/>
      <c r="C2" s="527"/>
      <c r="D2" s="527"/>
      <c r="E2" s="527"/>
      <c r="F2" s="527"/>
      <c r="G2" s="527"/>
      <c r="H2" s="527"/>
      <c r="I2" s="527"/>
      <c r="J2" s="527"/>
      <c r="K2" s="527"/>
      <c r="L2" s="527"/>
      <c r="M2" s="527"/>
      <c r="N2" s="527"/>
      <c r="O2" s="542"/>
    </row>
    <row r="3" spans="1:15" ht="15.75" customHeight="1">
      <c r="A3" s="543" t="s">
        <v>271</v>
      </c>
      <c r="B3" s="529"/>
      <c r="C3" s="529"/>
      <c r="D3" s="529"/>
      <c r="E3" s="529"/>
      <c r="F3" s="529"/>
      <c r="G3" s="529"/>
      <c r="H3" s="529"/>
      <c r="I3" s="529"/>
      <c r="J3" s="529"/>
      <c r="K3" s="529"/>
      <c r="L3" s="529"/>
      <c r="M3" s="529"/>
      <c r="N3" s="529"/>
      <c r="O3" s="544"/>
    </row>
    <row r="4" spans="1:15" ht="15.75" customHeight="1">
      <c r="A4" s="530" t="s">
        <v>53</v>
      </c>
      <c r="B4" s="531"/>
      <c r="C4" s="531"/>
      <c r="D4" s="531"/>
      <c r="E4" s="531"/>
      <c r="F4" s="531"/>
      <c r="G4" s="531"/>
      <c r="H4" s="531"/>
      <c r="I4" s="531"/>
      <c r="J4" s="531"/>
      <c r="K4" s="531"/>
      <c r="L4" s="531"/>
      <c r="M4" s="531"/>
      <c r="N4" s="531"/>
      <c r="O4" s="545"/>
    </row>
    <row r="5" spans="1:15" ht="15.75" customHeight="1">
      <c r="A5" s="530">
        <f>+PPNE1!C5</f>
        <v>2024</v>
      </c>
      <c r="B5" s="531"/>
      <c r="C5" s="531"/>
      <c r="D5" s="531"/>
      <c r="E5" s="531"/>
      <c r="F5" s="531"/>
      <c r="G5" s="531"/>
      <c r="H5" s="531"/>
      <c r="I5" s="531"/>
      <c r="J5" s="531"/>
      <c r="K5" s="531"/>
      <c r="L5" s="531"/>
      <c r="M5" s="531"/>
      <c r="N5" s="531"/>
      <c r="O5" s="545"/>
    </row>
    <row r="6" spans="1:15" ht="15.75" customHeight="1">
      <c r="A6" s="15" t="s">
        <v>214</v>
      </c>
      <c r="B6" s="5"/>
      <c r="C6" s="5"/>
      <c r="D6" s="5"/>
      <c r="E6" s="5"/>
      <c r="F6" s="532" t="str">
        <f>+PPNE1!B6</f>
        <v>Metropolitano</v>
      </c>
      <c r="G6" s="532"/>
      <c r="H6" s="532"/>
      <c r="I6" s="532"/>
      <c r="J6" s="532"/>
      <c r="K6" s="532"/>
      <c r="L6" s="532"/>
      <c r="M6" s="532"/>
      <c r="N6" s="532"/>
      <c r="O6" s="546"/>
    </row>
    <row r="7" spans="1:15" ht="15.75" customHeight="1">
      <c r="A7" s="18" t="s">
        <v>213</v>
      </c>
      <c r="B7" s="19"/>
      <c r="C7" s="19"/>
      <c r="D7" s="16"/>
      <c r="E7" s="19"/>
      <c r="F7" s="548" t="str">
        <f>+PPNE1!B7</f>
        <v>HOSPITAL DE ENGOMBE</v>
      </c>
      <c r="G7" s="548"/>
      <c r="H7" s="548"/>
      <c r="I7" s="548"/>
      <c r="J7" s="548"/>
      <c r="K7" s="548"/>
      <c r="L7" s="548"/>
      <c r="M7" s="548"/>
      <c r="N7" s="548"/>
      <c r="O7" s="549"/>
    </row>
    <row r="8" spans="1:15" ht="15.75" customHeight="1">
      <c r="A8" s="22" t="s">
        <v>46</v>
      </c>
      <c r="B8" s="23"/>
      <c r="C8" s="23"/>
      <c r="D8" s="23"/>
      <c r="E8" s="23"/>
      <c r="F8" s="23"/>
      <c r="G8" s="23"/>
      <c r="H8" s="23"/>
      <c r="I8" s="23"/>
      <c r="J8" s="23"/>
      <c r="K8" s="23"/>
      <c r="L8" s="23"/>
      <c r="M8" s="23"/>
      <c r="N8" s="23"/>
      <c r="O8" s="24"/>
    </row>
    <row r="9" spans="1:15" ht="12.75">
      <c r="A9" s="42" t="s">
        <v>212</v>
      </c>
      <c r="B9" s="3"/>
      <c r="C9" s="3"/>
      <c r="D9" s="3"/>
      <c r="E9" s="43"/>
      <c r="F9" s="44"/>
      <c r="G9" s="59">
        <f>+PPNE3!F16</f>
        <v>16986043.100000001</v>
      </c>
      <c r="H9" s="41"/>
      <c r="I9" s="41"/>
      <c r="J9" s="41"/>
      <c r="K9" s="41"/>
      <c r="L9" s="41"/>
      <c r="M9" s="41"/>
      <c r="N9" s="41"/>
      <c r="O9" s="45"/>
    </row>
    <row r="10" spans="1:15" ht="12.75">
      <c r="A10" s="42" t="s">
        <v>41</v>
      </c>
      <c r="B10" s="3"/>
      <c r="C10" s="3"/>
      <c r="D10" s="3"/>
      <c r="E10" s="43"/>
      <c r="F10" s="44"/>
      <c r="G10" s="59">
        <f>+PPNE3!F25</f>
        <v>25455809.57</v>
      </c>
      <c r="H10" s="41"/>
      <c r="I10" s="41"/>
      <c r="J10" s="41"/>
      <c r="K10" s="41"/>
      <c r="L10" s="41"/>
      <c r="M10" s="41"/>
      <c r="N10" s="41"/>
      <c r="O10" s="45"/>
    </row>
    <row r="11" spans="1:15" ht="12.75">
      <c r="A11" s="42" t="s">
        <v>287</v>
      </c>
      <c r="B11" s="3"/>
      <c r="C11" s="3"/>
      <c r="D11" s="3"/>
      <c r="E11" s="43"/>
      <c r="F11" s="44"/>
      <c r="G11" s="59">
        <f>+PPNE3!F15</f>
        <v>23658189.23</v>
      </c>
      <c r="H11" s="41"/>
      <c r="I11" s="41"/>
      <c r="J11" s="41"/>
      <c r="K11" s="41"/>
      <c r="L11" s="41"/>
      <c r="M11" s="41"/>
      <c r="N11" s="41"/>
      <c r="O11" s="45"/>
    </row>
    <row r="12" spans="1:15" ht="12.75">
      <c r="A12" s="42" t="s">
        <v>42</v>
      </c>
      <c r="B12" s="3"/>
      <c r="C12" s="3"/>
      <c r="D12" s="3"/>
      <c r="E12" s="43"/>
      <c r="F12" s="44"/>
      <c r="G12" s="59">
        <f>+PPNE3!F9+PPNE3!F17+PPNE3!F21+PPNE3!F22</f>
        <v>9898784.3499999996</v>
      </c>
      <c r="H12" s="41"/>
      <c r="I12" s="41"/>
      <c r="J12" s="41"/>
      <c r="K12" s="41"/>
      <c r="L12" s="41"/>
      <c r="M12" s="41"/>
      <c r="N12" s="41"/>
      <c r="O12" s="45"/>
    </row>
    <row r="13" spans="1:15" ht="12.75">
      <c r="A13" s="46" t="s">
        <v>52</v>
      </c>
      <c r="B13" s="3"/>
      <c r="C13" s="3"/>
      <c r="D13" s="3"/>
      <c r="E13" s="43"/>
      <c r="F13" s="44"/>
      <c r="G13" s="60">
        <f>+PPNE3!F18</f>
        <v>0</v>
      </c>
      <c r="H13" s="41"/>
      <c r="I13" s="41"/>
      <c r="J13" s="41"/>
      <c r="K13" s="41"/>
      <c r="L13" s="41"/>
      <c r="M13" s="41"/>
      <c r="N13" s="41"/>
      <c r="O13" s="45"/>
    </row>
    <row r="14" spans="1:15" ht="13.5" thickBot="1">
      <c r="A14" s="34" t="s">
        <v>63</v>
      </c>
      <c r="B14" s="35"/>
      <c r="C14" s="35"/>
      <c r="D14" s="35"/>
      <c r="E14" s="36"/>
      <c r="F14" s="37"/>
      <c r="G14" s="38">
        <f>SUM(G9:G13)</f>
        <v>75998826.25</v>
      </c>
      <c r="H14" s="39"/>
      <c r="I14" s="39"/>
      <c r="J14" s="39"/>
      <c r="K14" s="39"/>
      <c r="L14" s="39"/>
      <c r="M14" s="39"/>
      <c r="N14" s="39"/>
      <c r="O14" s="40"/>
    </row>
    <row r="15" spans="1:15" ht="15.75" customHeight="1" thickTop="1">
      <c r="A15" s="25" t="s">
        <v>48</v>
      </c>
      <c r="B15" s="20"/>
      <c r="C15" s="20"/>
      <c r="D15" s="20"/>
      <c r="E15" s="20"/>
      <c r="F15" s="20"/>
      <c r="G15" s="20"/>
      <c r="H15" s="20"/>
      <c r="I15" s="20"/>
      <c r="J15" s="20"/>
      <c r="K15" s="20"/>
      <c r="L15" s="20"/>
      <c r="M15" s="20"/>
      <c r="N15" s="20"/>
      <c r="O15" s="26"/>
    </row>
    <row r="16" spans="1:15" ht="19.5" customHeight="1">
      <c r="A16" s="547" t="s">
        <v>64</v>
      </c>
      <c r="B16" s="547" t="s">
        <v>49</v>
      </c>
      <c r="C16" s="547" t="s">
        <v>4</v>
      </c>
      <c r="D16" s="547" t="s">
        <v>50</v>
      </c>
      <c r="E16" s="547" t="s">
        <v>20</v>
      </c>
      <c r="F16" s="550" t="s">
        <v>54</v>
      </c>
      <c r="G16" s="537" t="s">
        <v>55</v>
      </c>
      <c r="H16" s="537" t="s">
        <v>56</v>
      </c>
      <c r="I16" s="535" t="s">
        <v>57</v>
      </c>
      <c r="J16" s="536" t="s">
        <v>61</v>
      </c>
      <c r="K16" s="536"/>
      <c r="L16" s="537" t="s">
        <v>62</v>
      </c>
      <c r="M16" s="537"/>
      <c r="N16" s="533" t="s">
        <v>231</v>
      </c>
      <c r="O16" s="533" t="s">
        <v>19</v>
      </c>
    </row>
    <row r="17" spans="1:15" ht="44.25" customHeight="1">
      <c r="A17" s="547"/>
      <c r="B17" s="547"/>
      <c r="C17" s="547"/>
      <c r="D17" s="547"/>
      <c r="E17" s="547"/>
      <c r="F17" s="551"/>
      <c r="G17" s="537"/>
      <c r="H17" s="537"/>
      <c r="I17" s="535"/>
      <c r="J17" s="21" t="s">
        <v>58</v>
      </c>
      <c r="K17" s="21" t="s">
        <v>59</v>
      </c>
      <c r="L17" s="21" t="s">
        <v>40</v>
      </c>
      <c r="M17" s="21" t="s">
        <v>60</v>
      </c>
      <c r="N17" s="534"/>
      <c r="O17" s="534"/>
    </row>
    <row r="18" spans="1:15" ht="12.75">
      <c r="A18" s="303">
        <v>2</v>
      </c>
      <c r="B18" s="304"/>
      <c r="C18" s="304"/>
      <c r="D18" s="304"/>
      <c r="E18" s="304"/>
      <c r="F18" s="305" t="s">
        <v>10</v>
      </c>
      <c r="G18" s="31">
        <f>+G19+G67+G171+G255+G272+G325</f>
        <v>1667610.25</v>
      </c>
      <c r="H18" s="31">
        <f t="shared" ref="H18:O18" si="0">+H19+H67+H171+H255+H272+H325</f>
        <v>6443923.0999999996</v>
      </c>
      <c r="I18" s="31">
        <f t="shared" si="0"/>
        <v>6315869.0499999998</v>
      </c>
      <c r="J18" s="31">
        <f t="shared" si="0"/>
        <v>4024206.1</v>
      </c>
      <c r="K18" s="31">
        <f t="shared" si="0"/>
        <v>164598.25</v>
      </c>
      <c r="L18" s="31">
        <f t="shared" si="0"/>
        <v>0</v>
      </c>
      <c r="M18" s="31">
        <f>+M19+M67+M171+M255+M272+M325</f>
        <v>32172362.34</v>
      </c>
      <c r="N18" s="31">
        <f>+N19+N67+N171+N255+N272+N325</f>
        <v>50788569.090000004</v>
      </c>
      <c r="O18" s="31">
        <f t="shared" si="0"/>
        <v>120.09223764882407</v>
      </c>
    </row>
    <row r="19" spans="1:15" ht="12.75">
      <c r="A19" s="306">
        <v>2</v>
      </c>
      <c r="B19" s="307">
        <v>1</v>
      </c>
      <c r="C19" s="308"/>
      <c r="D19" s="308"/>
      <c r="E19" s="308"/>
      <c r="F19" s="309" t="s">
        <v>232</v>
      </c>
      <c r="G19" s="33">
        <f>+G20+G42+G54+G58</f>
        <v>0</v>
      </c>
      <c r="H19" s="33">
        <f t="shared" ref="H19:O19" si="1">+H20+H42+H54+H58</f>
        <v>0</v>
      </c>
      <c r="I19" s="33">
        <f t="shared" si="1"/>
        <v>0</v>
      </c>
      <c r="J19" s="33">
        <f t="shared" si="1"/>
        <v>0</v>
      </c>
      <c r="K19" s="33">
        <f t="shared" si="1"/>
        <v>0</v>
      </c>
      <c r="L19" s="33">
        <f t="shared" si="1"/>
        <v>0</v>
      </c>
      <c r="M19" s="33">
        <f t="shared" si="1"/>
        <v>23658189.23</v>
      </c>
      <c r="N19" s="33">
        <f t="shared" si="1"/>
        <v>23658189.23</v>
      </c>
      <c r="O19" s="33">
        <f t="shared" si="1"/>
        <v>46.581720363250341</v>
      </c>
    </row>
    <row r="20" spans="1:15" ht="12.75">
      <c r="A20" s="310">
        <v>2</v>
      </c>
      <c r="B20" s="311">
        <v>1</v>
      </c>
      <c r="C20" s="311">
        <v>1</v>
      </c>
      <c r="D20" s="311"/>
      <c r="E20" s="311"/>
      <c r="F20" s="312" t="s">
        <v>65</v>
      </c>
      <c r="G20" s="32">
        <f>+G21+G26+G33+G35+G37</f>
        <v>0</v>
      </c>
      <c r="H20" s="32">
        <f t="shared" ref="H20:N20" si="2">+H21+H26+H33+H35+H37</f>
        <v>0</v>
      </c>
      <c r="I20" s="32">
        <f t="shared" si="2"/>
        <v>0</v>
      </c>
      <c r="J20" s="32">
        <f t="shared" si="2"/>
        <v>0</v>
      </c>
      <c r="K20" s="32">
        <f t="shared" si="2"/>
        <v>0</v>
      </c>
      <c r="L20" s="32">
        <f t="shared" si="2"/>
        <v>0</v>
      </c>
      <c r="M20" s="32">
        <f t="shared" si="2"/>
        <v>23658189.23</v>
      </c>
      <c r="N20" s="32">
        <f t="shared" si="2"/>
        <v>23658189.23</v>
      </c>
      <c r="O20" s="32">
        <f>+O21+O26+O33+O35+O37</f>
        <v>46.581720363250341</v>
      </c>
    </row>
    <row r="21" spans="1:15" ht="12.75">
      <c r="A21" s="313">
        <v>2</v>
      </c>
      <c r="B21" s="314">
        <v>1</v>
      </c>
      <c r="C21" s="314">
        <v>1</v>
      </c>
      <c r="D21" s="314">
        <v>1</v>
      </c>
      <c r="E21" s="314"/>
      <c r="F21" s="315" t="s">
        <v>66</v>
      </c>
      <c r="G21" s="30">
        <f>SUM(G22:G25)</f>
        <v>0</v>
      </c>
      <c r="H21" s="30">
        <f t="shared" ref="H21:M21" si="3">SUM(H22:H25)</f>
        <v>0</v>
      </c>
      <c r="I21" s="30">
        <f t="shared" si="3"/>
        <v>0</v>
      </c>
      <c r="J21" s="30">
        <f t="shared" si="3"/>
        <v>0</v>
      </c>
      <c r="K21" s="30">
        <f t="shared" si="3"/>
        <v>0</v>
      </c>
      <c r="L21" s="30">
        <f t="shared" si="3"/>
        <v>0</v>
      </c>
      <c r="M21" s="30">
        <f t="shared" si="3"/>
        <v>23658189.23</v>
      </c>
      <c r="N21" s="30">
        <f>SUM(N22:N25)</f>
        <v>23658189.23</v>
      </c>
      <c r="O21" s="54">
        <f>SUM(O22:O25)</f>
        <v>46.581720363250341</v>
      </c>
    </row>
    <row r="22" spans="1:15" ht="12.75">
      <c r="A22" s="316">
        <v>2</v>
      </c>
      <c r="B22" s="317">
        <v>1</v>
      </c>
      <c r="C22" s="317">
        <v>1</v>
      </c>
      <c r="D22" s="317">
        <v>1</v>
      </c>
      <c r="E22" s="317" t="s">
        <v>202</v>
      </c>
      <c r="F22" s="318" t="s">
        <v>233</v>
      </c>
      <c r="G22" s="27"/>
      <c r="H22" s="27"/>
      <c r="I22" s="27"/>
      <c r="J22" s="27"/>
      <c r="K22" s="27"/>
      <c r="L22" s="27"/>
      <c r="M22" s="27">
        <v>23658189.23</v>
      </c>
      <c r="N22" s="334">
        <f t="shared" ref="N22:N41" si="4">SUBTOTAL(9,G22:M22)</f>
        <v>23658189.23</v>
      </c>
      <c r="O22" s="337">
        <f t="shared" ref="O22:O32" si="5">IFERROR(N22/$N$18*100,"0.00")</f>
        <v>46.581720363250341</v>
      </c>
    </row>
    <row r="23" spans="1:15" ht="12.75">
      <c r="A23" s="316">
        <v>2</v>
      </c>
      <c r="B23" s="317">
        <v>1</v>
      </c>
      <c r="C23" s="317">
        <v>1</v>
      </c>
      <c r="D23" s="317">
        <v>1</v>
      </c>
      <c r="E23" s="317" t="s">
        <v>203</v>
      </c>
      <c r="F23" s="319" t="s">
        <v>67</v>
      </c>
      <c r="G23" s="27"/>
      <c r="H23" s="27"/>
      <c r="I23" s="27"/>
      <c r="J23" s="27"/>
      <c r="K23" s="27"/>
      <c r="L23" s="27"/>
      <c r="M23" s="27"/>
      <c r="N23" s="334">
        <f t="shared" si="4"/>
        <v>0</v>
      </c>
      <c r="O23" s="337">
        <f t="shared" si="5"/>
        <v>0</v>
      </c>
    </row>
    <row r="24" spans="1:15" ht="12.75">
      <c r="A24" s="316">
        <v>2</v>
      </c>
      <c r="B24" s="317">
        <v>1</v>
      </c>
      <c r="C24" s="317">
        <v>1</v>
      </c>
      <c r="D24" s="317">
        <v>1</v>
      </c>
      <c r="E24" s="317" t="s">
        <v>208</v>
      </c>
      <c r="F24" s="319" t="s">
        <v>68</v>
      </c>
      <c r="G24" s="27"/>
      <c r="H24" s="27"/>
      <c r="I24" s="27"/>
      <c r="J24" s="27"/>
      <c r="K24" s="27"/>
      <c r="L24" s="27"/>
      <c r="M24" s="27"/>
      <c r="N24" s="334">
        <f t="shared" si="4"/>
        <v>0</v>
      </c>
      <c r="O24" s="337">
        <f t="shared" si="5"/>
        <v>0</v>
      </c>
    </row>
    <row r="25" spans="1:15" ht="12.75">
      <c r="A25" s="316">
        <v>2</v>
      </c>
      <c r="B25" s="317">
        <v>1</v>
      </c>
      <c r="C25" s="317">
        <v>1</v>
      </c>
      <c r="D25" s="317">
        <v>1</v>
      </c>
      <c r="E25" s="317" t="s">
        <v>234</v>
      </c>
      <c r="F25" s="319" t="s">
        <v>235</v>
      </c>
      <c r="G25" s="27"/>
      <c r="H25" s="27"/>
      <c r="I25" s="27"/>
      <c r="J25" s="27"/>
      <c r="K25" s="27"/>
      <c r="L25" s="27"/>
      <c r="M25" s="27"/>
      <c r="N25" s="334">
        <f t="shared" si="4"/>
        <v>0</v>
      </c>
      <c r="O25" s="337">
        <f t="shared" si="5"/>
        <v>0</v>
      </c>
    </row>
    <row r="26" spans="1:15" ht="12.75">
      <c r="A26" s="313">
        <v>2</v>
      </c>
      <c r="B26" s="314">
        <v>1</v>
      </c>
      <c r="C26" s="314">
        <v>1</v>
      </c>
      <c r="D26" s="314">
        <v>2</v>
      </c>
      <c r="E26" s="314"/>
      <c r="F26" s="315" t="s">
        <v>69</v>
      </c>
      <c r="G26" s="30">
        <f t="shared" ref="G26:O26" si="6">SUM(G27:G32)</f>
        <v>0</v>
      </c>
      <c r="H26" s="30">
        <f t="shared" si="6"/>
        <v>0</v>
      </c>
      <c r="I26" s="30">
        <f t="shared" si="6"/>
        <v>0</v>
      </c>
      <c r="J26" s="30">
        <f t="shared" si="6"/>
        <v>0</v>
      </c>
      <c r="K26" s="30">
        <f t="shared" si="6"/>
        <v>0</v>
      </c>
      <c r="L26" s="30">
        <f t="shared" si="6"/>
        <v>0</v>
      </c>
      <c r="M26" s="30">
        <f t="shared" si="6"/>
        <v>0</v>
      </c>
      <c r="N26" s="30">
        <f t="shared" si="6"/>
        <v>0</v>
      </c>
      <c r="O26" s="54">
        <f t="shared" si="6"/>
        <v>0</v>
      </c>
    </row>
    <row r="27" spans="1:15" ht="12.75">
      <c r="A27" s="316">
        <v>2</v>
      </c>
      <c r="B27" s="317">
        <v>1</v>
      </c>
      <c r="C27" s="317">
        <v>1</v>
      </c>
      <c r="D27" s="317">
        <v>2</v>
      </c>
      <c r="E27" s="317" t="s">
        <v>204</v>
      </c>
      <c r="F27" s="319" t="s">
        <v>34</v>
      </c>
      <c r="G27" s="27"/>
      <c r="H27" s="27"/>
      <c r="I27" s="27"/>
      <c r="J27" s="27"/>
      <c r="K27" s="27"/>
      <c r="L27" s="27"/>
      <c r="M27" s="27"/>
      <c r="N27" s="335">
        <f t="shared" si="4"/>
        <v>0</v>
      </c>
      <c r="O27" s="337">
        <f t="shared" si="5"/>
        <v>0</v>
      </c>
    </row>
    <row r="28" spans="1:15" ht="12.75">
      <c r="A28" s="316">
        <v>2</v>
      </c>
      <c r="B28" s="317">
        <v>1</v>
      </c>
      <c r="C28" s="317">
        <v>1</v>
      </c>
      <c r="D28" s="317">
        <v>2</v>
      </c>
      <c r="E28" s="317" t="s">
        <v>208</v>
      </c>
      <c r="F28" s="319" t="s">
        <v>70</v>
      </c>
      <c r="G28" s="27"/>
      <c r="H28" s="27"/>
      <c r="I28" s="27"/>
      <c r="J28" s="27"/>
      <c r="K28" s="27"/>
      <c r="L28" s="27"/>
      <c r="M28" s="27"/>
      <c r="N28" s="335">
        <f t="shared" si="4"/>
        <v>0</v>
      </c>
      <c r="O28" s="337">
        <f t="shared" si="5"/>
        <v>0</v>
      </c>
    </row>
    <row r="29" spans="1:15" ht="12.75">
      <c r="A29" s="316">
        <v>2</v>
      </c>
      <c r="B29" s="317">
        <v>1</v>
      </c>
      <c r="C29" s="317">
        <v>1</v>
      </c>
      <c r="D29" s="317">
        <v>2</v>
      </c>
      <c r="E29" s="317" t="s">
        <v>234</v>
      </c>
      <c r="F29" s="319" t="s">
        <v>71</v>
      </c>
      <c r="G29" s="27"/>
      <c r="H29" s="27"/>
      <c r="I29" s="27"/>
      <c r="J29" s="27"/>
      <c r="K29" s="27"/>
      <c r="L29" s="27"/>
      <c r="M29" s="27"/>
      <c r="N29" s="335">
        <f>SUBTOTAL(9,G29:M29)</f>
        <v>0</v>
      </c>
      <c r="O29" s="337">
        <f t="shared" si="5"/>
        <v>0</v>
      </c>
    </row>
    <row r="30" spans="1:15">
      <c r="A30" s="316">
        <v>2</v>
      </c>
      <c r="B30" s="317">
        <v>1</v>
      </c>
      <c r="C30" s="317">
        <v>1</v>
      </c>
      <c r="D30" s="317">
        <v>2</v>
      </c>
      <c r="E30" s="317" t="s">
        <v>240</v>
      </c>
      <c r="F30" s="319" t="s">
        <v>1021</v>
      </c>
      <c r="G30" s="377"/>
      <c r="H30" s="27"/>
      <c r="I30" s="27"/>
      <c r="J30" s="27"/>
      <c r="K30" s="27"/>
      <c r="L30" s="27"/>
      <c r="M30" s="27"/>
      <c r="N30" s="335">
        <f t="shared" si="4"/>
        <v>0</v>
      </c>
      <c r="O30" s="337">
        <f t="shared" si="5"/>
        <v>0</v>
      </c>
    </row>
    <row r="31" spans="1:15" ht="12.75">
      <c r="A31" s="316">
        <v>2</v>
      </c>
      <c r="B31" s="317">
        <v>1</v>
      </c>
      <c r="C31" s="317">
        <v>1</v>
      </c>
      <c r="D31" s="317">
        <v>2</v>
      </c>
      <c r="E31" s="317" t="s">
        <v>241</v>
      </c>
      <c r="F31" s="319" t="s">
        <v>1022</v>
      </c>
      <c r="G31" s="27"/>
      <c r="H31" s="27"/>
      <c r="I31" s="27"/>
      <c r="J31" s="27"/>
      <c r="K31" s="27"/>
      <c r="L31" s="27"/>
      <c r="M31" s="27"/>
      <c r="N31" s="335">
        <f t="shared" si="4"/>
        <v>0</v>
      </c>
      <c r="O31" s="337">
        <f t="shared" si="5"/>
        <v>0</v>
      </c>
    </row>
    <row r="32" spans="1:15" ht="12.75">
      <c r="A32" s="316">
        <v>2</v>
      </c>
      <c r="B32" s="317">
        <v>1</v>
      </c>
      <c r="C32" s="317">
        <v>1</v>
      </c>
      <c r="D32" s="317">
        <v>2</v>
      </c>
      <c r="E32" s="317" t="s">
        <v>1023</v>
      </c>
      <c r="F32" s="319" t="s">
        <v>1024</v>
      </c>
      <c r="G32" s="27"/>
      <c r="H32" s="27"/>
      <c r="I32" s="27"/>
      <c r="J32" s="27"/>
      <c r="K32" s="27"/>
      <c r="L32" s="27"/>
      <c r="M32" s="27"/>
      <c r="N32" s="335">
        <f t="shared" si="4"/>
        <v>0</v>
      </c>
      <c r="O32" s="337">
        <f t="shared" si="5"/>
        <v>0</v>
      </c>
    </row>
    <row r="33" spans="1:15" ht="12.75">
      <c r="A33" s="313">
        <v>2</v>
      </c>
      <c r="B33" s="314">
        <v>1</v>
      </c>
      <c r="C33" s="314">
        <v>1</v>
      </c>
      <c r="D33" s="314">
        <v>3</v>
      </c>
      <c r="E33" s="314"/>
      <c r="F33" s="315" t="s">
        <v>72</v>
      </c>
      <c r="G33" s="30">
        <f>G34</f>
        <v>0</v>
      </c>
      <c r="H33" s="30">
        <f t="shared" ref="H33:O33" si="7">H34</f>
        <v>0</v>
      </c>
      <c r="I33" s="30">
        <f t="shared" si="7"/>
        <v>0</v>
      </c>
      <c r="J33" s="30">
        <f t="shared" si="7"/>
        <v>0</v>
      </c>
      <c r="K33" s="30">
        <f t="shared" si="7"/>
        <v>0</v>
      </c>
      <c r="L33" s="30">
        <f t="shared" si="7"/>
        <v>0</v>
      </c>
      <c r="M33" s="30">
        <f t="shared" si="7"/>
        <v>0</v>
      </c>
      <c r="N33" s="30">
        <f t="shared" si="7"/>
        <v>0</v>
      </c>
      <c r="O33" s="54">
        <f t="shared" si="7"/>
        <v>0</v>
      </c>
    </row>
    <row r="34" spans="1:15" ht="12.75">
      <c r="A34" s="316">
        <v>2</v>
      </c>
      <c r="B34" s="317">
        <v>1</v>
      </c>
      <c r="C34" s="317">
        <v>1</v>
      </c>
      <c r="D34" s="317">
        <v>3</v>
      </c>
      <c r="E34" s="317" t="s">
        <v>202</v>
      </c>
      <c r="F34" s="319" t="s">
        <v>72</v>
      </c>
      <c r="G34" s="27"/>
      <c r="H34" s="27"/>
      <c r="I34" s="27"/>
      <c r="J34" s="27"/>
      <c r="K34" s="27"/>
      <c r="L34" s="27"/>
      <c r="M34" s="27"/>
      <c r="N34" s="335">
        <f t="shared" si="4"/>
        <v>0</v>
      </c>
      <c r="O34" s="337">
        <f t="shared" ref="O34:O41" si="8">IFERROR(N34/$N$18*100,"0.00")</f>
        <v>0</v>
      </c>
    </row>
    <row r="35" spans="1:15" ht="12.75">
      <c r="A35" s="313">
        <v>2</v>
      </c>
      <c r="B35" s="314">
        <v>1</v>
      </c>
      <c r="C35" s="314">
        <v>1</v>
      </c>
      <c r="D35" s="314">
        <v>4</v>
      </c>
      <c r="E35" s="314"/>
      <c r="F35" s="315" t="s">
        <v>237</v>
      </c>
      <c r="G35" s="30">
        <f>G36</f>
        <v>0</v>
      </c>
      <c r="H35" s="30">
        <f t="shared" ref="H35:M35" si="9">H36</f>
        <v>0</v>
      </c>
      <c r="I35" s="30">
        <f t="shared" si="9"/>
        <v>0</v>
      </c>
      <c r="J35" s="30">
        <f t="shared" si="9"/>
        <v>0</v>
      </c>
      <c r="K35" s="30">
        <f t="shared" si="9"/>
        <v>0</v>
      </c>
      <c r="L35" s="30">
        <f t="shared" si="9"/>
        <v>0</v>
      </c>
      <c r="M35" s="30">
        <f t="shared" si="9"/>
        <v>0</v>
      </c>
      <c r="N35" s="30">
        <f>N36</f>
        <v>0</v>
      </c>
      <c r="O35" s="54">
        <f>O36</f>
        <v>0</v>
      </c>
    </row>
    <row r="36" spans="1:15" ht="12.75">
      <c r="A36" s="316">
        <v>2</v>
      </c>
      <c r="B36" s="317">
        <v>1</v>
      </c>
      <c r="C36" s="317">
        <v>1</v>
      </c>
      <c r="D36" s="317">
        <v>4</v>
      </c>
      <c r="E36" s="317" t="s">
        <v>202</v>
      </c>
      <c r="F36" s="319" t="s">
        <v>237</v>
      </c>
      <c r="G36" s="27"/>
      <c r="H36" s="27"/>
      <c r="I36" s="27"/>
      <c r="J36" s="27"/>
      <c r="K36" s="27"/>
      <c r="L36" s="27"/>
      <c r="M36" s="27"/>
      <c r="N36" s="335">
        <f t="shared" si="4"/>
        <v>0</v>
      </c>
      <c r="O36" s="336">
        <f t="shared" si="8"/>
        <v>0</v>
      </c>
    </row>
    <row r="37" spans="1:15" ht="12.75">
      <c r="A37" s="313">
        <v>2</v>
      </c>
      <c r="B37" s="314">
        <v>1</v>
      </c>
      <c r="C37" s="314">
        <v>1</v>
      </c>
      <c r="D37" s="314">
        <v>5</v>
      </c>
      <c r="E37" s="314"/>
      <c r="F37" s="315" t="s">
        <v>238</v>
      </c>
      <c r="G37" s="30">
        <f>SUM(G38:G41)</f>
        <v>0</v>
      </c>
      <c r="H37" s="30">
        <f t="shared" ref="H37:O37" si="10">SUM(H38:H41)</f>
        <v>0</v>
      </c>
      <c r="I37" s="30">
        <f t="shared" si="10"/>
        <v>0</v>
      </c>
      <c r="J37" s="30">
        <f t="shared" si="10"/>
        <v>0</v>
      </c>
      <c r="K37" s="30">
        <f t="shared" si="10"/>
        <v>0</v>
      </c>
      <c r="L37" s="30">
        <f t="shared" si="10"/>
        <v>0</v>
      </c>
      <c r="M37" s="30">
        <f t="shared" si="10"/>
        <v>0</v>
      </c>
      <c r="N37" s="30">
        <f t="shared" si="10"/>
        <v>0</v>
      </c>
      <c r="O37" s="54">
        <f t="shared" si="10"/>
        <v>0</v>
      </c>
    </row>
    <row r="38" spans="1:15" ht="12.75">
      <c r="A38" s="316">
        <v>2</v>
      </c>
      <c r="B38" s="317">
        <v>1</v>
      </c>
      <c r="C38" s="317">
        <v>1</v>
      </c>
      <c r="D38" s="317">
        <v>5</v>
      </c>
      <c r="E38" s="317" t="s">
        <v>202</v>
      </c>
      <c r="F38" s="320" t="s">
        <v>238</v>
      </c>
      <c r="G38" s="27"/>
      <c r="H38" s="27"/>
      <c r="I38" s="27"/>
      <c r="J38" s="27"/>
      <c r="K38" s="27"/>
      <c r="L38" s="27"/>
      <c r="M38" s="27"/>
      <c r="N38" s="335">
        <f t="shared" si="4"/>
        <v>0</v>
      </c>
      <c r="O38" s="336">
        <f t="shared" si="8"/>
        <v>0</v>
      </c>
    </row>
    <row r="39" spans="1:15" ht="12.75">
      <c r="A39" s="316">
        <v>2</v>
      </c>
      <c r="B39" s="317">
        <v>1</v>
      </c>
      <c r="C39" s="317">
        <v>1</v>
      </c>
      <c r="D39" s="317">
        <v>5</v>
      </c>
      <c r="E39" s="317" t="s">
        <v>203</v>
      </c>
      <c r="F39" s="319" t="s">
        <v>73</v>
      </c>
      <c r="G39" s="27"/>
      <c r="H39" s="27"/>
      <c r="I39" s="27"/>
      <c r="J39" s="27"/>
      <c r="K39" s="27"/>
      <c r="L39" s="27"/>
      <c r="M39" s="27"/>
      <c r="N39" s="335">
        <f t="shared" si="4"/>
        <v>0</v>
      </c>
      <c r="O39" s="336">
        <f t="shared" si="8"/>
        <v>0</v>
      </c>
    </row>
    <row r="40" spans="1:15" ht="12.75">
      <c r="A40" s="316">
        <v>2</v>
      </c>
      <c r="B40" s="317">
        <v>1</v>
      </c>
      <c r="C40" s="317">
        <v>1</v>
      </c>
      <c r="D40" s="317">
        <v>5</v>
      </c>
      <c r="E40" s="317" t="s">
        <v>204</v>
      </c>
      <c r="F40" s="319" t="s">
        <v>239</v>
      </c>
      <c r="G40" s="27"/>
      <c r="H40" s="27"/>
      <c r="I40" s="27"/>
      <c r="J40" s="27"/>
      <c r="K40" s="27"/>
      <c r="L40" s="27"/>
      <c r="M40" s="27"/>
      <c r="N40" s="335">
        <f t="shared" si="4"/>
        <v>0</v>
      </c>
      <c r="O40" s="336">
        <f t="shared" si="8"/>
        <v>0</v>
      </c>
    </row>
    <row r="41" spans="1:15" ht="12.75">
      <c r="A41" s="316">
        <v>2</v>
      </c>
      <c r="B41" s="317">
        <v>1</v>
      </c>
      <c r="C41" s="317">
        <v>1</v>
      </c>
      <c r="D41" s="317">
        <v>5</v>
      </c>
      <c r="E41" s="317" t="s">
        <v>205</v>
      </c>
      <c r="F41" s="319" t="s">
        <v>206</v>
      </c>
      <c r="G41" s="27"/>
      <c r="H41" s="27"/>
      <c r="I41" s="27"/>
      <c r="J41" s="27"/>
      <c r="K41" s="27"/>
      <c r="L41" s="27"/>
      <c r="M41" s="27"/>
      <c r="N41" s="335">
        <f t="shared" si="4"/>
        <v>0</v>
      </c>
      <c r="O41" s="336">
        <f t="shared" si="8"/>
        <v>0</v>
      </c>
    </row>
    <row r="42" spans="1:15" ht="12.75">
      <c r="A42" s="310">
        <v>2</v>
      </c>
      <c r="B42" s="311">
        <v>1</v>
      </c>
      <c r="C42" s="311">
        <v>2</v>
      </c>
      <c r="D42" s="311"/>
      <c r="E42" s="311"/>
      <c r="F42" s="312" t="s">
        <v>21</v>
      </c>
      <c r="G42" s="32">
        <f>+G43+G45</f>
        <v>0</v>
      </c>
      <c r="H42" s="32">
        <f t="shared" ref="H42:O42" si="11">+H43+H45</f>
        <v>0</v>
      </c>
      <c r="I42" s="32">
        <f t="shared" si="11"/>
        <v>0</v>
      </c>
      <c r="J42" s="32">
        <f t="shared" si="11"/>
        <v>0</v>
      </c>
      <c r="K42" s="32">
        <f t="shared" si="11"/>
        <v>0</v>
      </c>
      <c r="L42" s="32">
        <f t="shared" si="11"/>
        <v>0</v>
      </c>
      <c r="M42" s="32">
        <f t="shared" si="11"/>
        <v>0</v>
      </c>
      <c r="N42" s="32">
        <f t="shared" si="11"/>
        <v>0</v>
      </c>
      <c r="O42" s="32">
        <f t="shared" si="11"/>
        <v>0</v>
      </c>
    </row>
    <row r="43" spans="1:15" ht="12.75">
      <c r="A43" s="313">
        <v>2</v>
      </c>
      <c r="B43" s="314">
        <v>1</v>
      </c>
      <c r="C43" s="314">
        <v>2</v>
      </c>
      <c r="D43" s="314">
        <v>1</v>
      </c>
      <c r="E43" s="314"/>
      <c r="F43" s="315" t="s">
        <v>74</v>
      </c>
      <c r="G43" s="30">
        <f>G44</f>
        <v>0</v>
      </c>
      <c r="H43" s="30">
        <f t="shared" ref="H43:O43" si="12">H44</f>
        <v>0</v>
      </c>
      <c r="I43" s="30">
        <f t="shared" si="12"/>
        <v>0</v>
      </c>
      <c r="J43" s="30">
        <f t="shared" si="12"/>
        <v>0</v>
      </c>
      <c r="K43" s="30">
        <f t="shared" si="12"/>
        <v>0</v>
      </c>
      <c r="L43" s="30">
        <f t="shared" si="12"/>
        <v>0</v>
      </c>
      <c r="M43" s="30">
        <f t="shared" si="12"/>
        <v>0</v>
      </c>
      <c r="N43" s="30">
        <f t="shared" si="12"/>
        <v>0</v>
      </c>
      <c r="O43" s="54">
        <f t="shared" si="12"/>
        <v>0</v>
      </c>
    </row>
    <row r="44" spans="1:15" ht="12.75">
      <c r="A44" s="316">
        <v>2</v>
      </c>
      <c r="B44" s="317">
        <v>1</v>
      </c>
      <c r="C44" s="317">
        <v>2</v>
      </c>
      <c r="D44" s="317">
        <v>1</v>
      </c>
      <c r="E44" s="317" t="s">
        <v>202</v>
      </c>
      <c r="F44" s="319" t="s">
        <v>74</v>
      </c>
      <c r="G44" s="27"/>
      <c r="H44" s="27"/>
      <c r="I44" s="27"/>
      <c r="J44" s="27"/>
      <c r="K44" s="27"/>
      <c r="L44" s="27"/>
      <c r="M44" s="27"/>
      <c r="N44" s="334">
        <f>SUBTOTAL(9,G44:M44)</f>
        <v>0</v>
      </c>
      <c r="O44" s="337">
        <f>IFERROR(N44/$N$18*100,"0.00")</f>
        <v>0</v>
      </c>
    </row>
    <row r="45" spans="1:15" ht="12.75">
      <c r="A45" s="313">
        <v>2</v>
      </c>
      <c r="B45" s="314">
        <v>1</v>
      </c>
      <c r="C45" s="314">
        <v>2</v>
      </c>
      <c r="D45" s="314">
        <v>2</v>
      </c>
      <c r="E45" s="314"/>
      <c r="F45" s="315" t="s">
        <v>75</v>
      </c>
      <c r="G45" s="30">
        <f>SUM(G46:G53)</f>
        <v>0</v>
      </c>
      <c r="H45" s="30">
        <f t="shared" ref="H45:M45" si="13">SUM(H46:H53)</f>
        <v>0</v>
      </c>
      <c r="I45" s="30">
        <f t="shared" si="13"/>
        <v>0</v>
      </c>
      <c r="J45" s="30">
        <f t="shared" si="13"/>
        <v>0</v>
      </c>
      <c r="K45" s="30">
        <f t="shared" si="13"/>
        <v>0</v>
      </c>
      <c r="L45" s="30">
        <f t="shared" si="13"/>
        <v>0</v>
      </c>
      <c r="M45" s="30">
        <f t="shared" si="13"/>
        <v>0</v>
      </c>
      <c r="N45" s="30">
        <f>SUM(N46:N53)</f>
        <v>0</v>
      </c>
      <c r="O45" s="54">
        <f>SUM(O46:O53)</f>
        <v>0</v>
      </c>
    </row>
    <row r="46" spans="1:15" ht="12.75">
      <c r="A46" s="316">
        <v>2</v>
      </c>
      <c r="B46" s="317">
        <v>1</v>
      </c>
      <c r="C46" s="317">
        <v>2</v>
      </c>
      <c r="D46" s="317">
        <v>2</v>
      </c>
      <c r="E46" s="317" t="s">
        <v>204</v>
      </c>
      <c r="F46" s="321" t="s">
        <v>76</v>
      </c>
      <c r="G46" s="335"/>
      <c r="H46" s="335"/>
      <c r="I46" s="335"/>
      <c r="J46" s="335"/>
      <c r="K46" s="335"/>
      <c r="L46" s="335"/>
      <c r="M46" s="335"/>
      <c r="N46" s="334">
        <f>SUBTOTAL(9,G46:M46)</f>
        <v>0</v>
      </c>
      <c r="O46" s="337">
        <f t="shared" ref="O46:O53" si="14">IFERROR(N46/$N$18*100,"0.00")</f>
        <v>0</v>
      </c>
    </row>
    <row r="47" spans="1:15" ht="12.75">
      <c r="A47" s="316">
        <v>2</v>
      </c>
      <c r="B47" s="317">
        <v>1</v>
      </c>
      <c r="C47" s="317">
        <v>2</v>
      </c>
      <c r="D47" s="317">
        <v>2</v>
      </c>
      <c r="E47" s="317" t="s">
        <v>205</v>
      </c>
      <c r="F47" s="319" t="s">
        <v>77</v>
      </c>
      <c r="G47" s="335"/>
      <c r="H47" s="335"/>
      <c r="I47" s="335"/>
      <c r="J47" s="335"/>
      <c r="K47" s="335"/>
      <c r="L47" s="335"/>
      <c r="M47" s="335"/>
      <c r="N47" s="334">
        <f t="shared" ref="N47:N53" si="15">SUBTOTAL(9,G47:M47)</f>
        <v>0</v>
      </c>
      <c r="O47" s="337">
        <f t="shared" si="14"/>
        <v>0</v>
      </c>
    </row>
    <row r="48" spans="1:15" ht="12.75">
      <c r="A48" s="316">
        <v>2</v>
      </c>
      <c r="B48" s="317">
        <v>1</v>
      </c>
      <c r="C48" s="317">
        <v>2</v>
      </c>
      <c r="D48" s="317">
        <v>2</v>
      </c>
      <c r="E48" s="317" t="s">
        <v>208</v>
      </c>
      <c r="F48" s="319" t="s">
        <v>78</v>
      </c>
      <c r="G48" s="335"/>
      <c r="H48" s="335"/>
      <c r="I48" s="335"/>
      <c r="J48" s="335"/>
      <c r="K48" s="335"/>
      <c r="L48" s="335"/>
      <c r="M48" s="335"/>
      <c r="N48" s="334">
        <f t="shared" si="15"/>
        <v>0</v>
      </c>
      <c r="O48" s="337">
        <f t="shared" si="14"/>
        <v>0</v>
      </c>
    </row>
    <row r="49" spans="1:15" ht="12.75">
      <c r="A49" s="316">
        <v>2</v>
      </c>
      <c r="B49" s="317">
        <v>1</v>
      </c>
      <c r="C49" s="317">
        <v>2</v>
      </c>
      <c r="D49" s="317">
        <v>2</v>
      </c>
      <c r="E49" s="317" t="s">
        <v>234</v>
      </c>
      <c r="F49" s="319" t="s">
        <v>1025</v>
      </c>
      <c r="G49" s="335"/>
      <c r="H49" s="335"/>
      <c r="I49" s="335"/>
      <c r="J49" s="335"/>
      <c r="K49" s="335"/>
      <c r="L49" s="335"/>
      <c r="M49" s="335"/>
      <c r="N49" s="334">
        <f t="shared" si="15"/>
        <v>0</v>
      </c>
      <c r="O49" s="337">
        <f t="shared" si="14"/>
        <v>0</v>
      </c>
    </row>
    <row r="50" spans="1:15" ht="12.75">
      <c r="A50" s="316">
        <v>2</v>
      </c>
      <c r="B50" s="317">
        <v>1</v>
      </c>
      <c r="C50" s="317">
        <v>2</v>
      </c>
      <c r="D50" s="317">
        <v>2</v>
      </c>
      <c r="E50" s="317" t="s">
        <v>236</v>
      </c>
      <c r="F50" s="319" t="s">
        <v>79</v>
      </c>
      <c r="G50" s="335"/>
      <c r="H50" s="335"/>
      <c r="I50" s="335"/>
      <c r="J50" s="335"/>
      <c r="K50" s="335"/>
      <c r="L50" s="335"/>
      <c r="M50" s="335"/>
      <c r="N50" s="334">
        <f t="shared" si="15"/>
        <v>0</v>
      </c>
      <c r="O50" s="337">
        <f t="shared" si="14"/>
        <v>0</v>
      </c>
    </row>
    <row r="51" spans="1:15" ht="12.75">
      <c r="A51" s="316">
        <v>2</v>
      </c>
      <c r="B51" s="317">
        <v>1</v>
      </c>
      <c r="C51" s="317">
        <v>2</v>
      </c>
      <c r="D51" s="317">
        <v>2</v>
      </c>
      <c r="E51" s="317" t="s">
        <v>240</v>
      </c>
      <c r="F51" s="319" t="s">
        <v>80</v>
      </c>
      <c r="G51" s="27"/>
      <c r="H51" s="27"/>
      <c r="I51" s="27"/>
      <c r="J51" s="27"/>
      <c r="K51" s="27"/>
      <c r="L51" s="27"/>
      <c r="M51" s="27"/>
      <c r="N51" s="334">
        <f t="shared" si="15"/>
        <v>0</v>
      </c>
      <c r="O51" s="337">
        <f t="shared" si="14"/>
        <v>0</v>
      </c>
    </row>
    <row r="52" spans="1:15" ht="12.75">
      <c r="A52" s="316">
        <v>2</v>
      </c>
      <c r="B52" s="317">
        <v>1</v>
      </c>
      <c r="C52" s="317">
        <v>2</v>
      </c>
      <c r="D52" s="317">
        <v>2</v>
      </c>
      <c r="E52" s="317" t="s">
        <v>241</v>
      </c>
      <c r="F52" s="319" t="s">
        <v>81</v>
      </c>
      <c r="G52" s="27"/>
      <c r="H52" s="27"/>
      <c r="I52" s="27"/>
      <c r="J52" s="27"/>
      <c r="K52" s="27"/>
      <c r="L52" s="27"/>
      <c r="M52" s="27"/>
      <c r="N52" s="334">
        <f t="shared" si="15"/>
        <v>0</v>
      </c>
      <c r="O52" s="337">
        <f t="shared" si="14"/>
        <v>0</v>
      </c>
    </row>
    <row r="53" spans="1:15" ht="12.75">
      <c r="A53" s="316">
        <v>2</v>
      </c>
      <c r="B53" s="317">
        <v>1</v>
      </c>
      <c r="C53" s="317">
        <v>2</v>
      </c>
      <c r="D53" s="317">
        <v>2</v>
      </c>
      <c r="E53" s="317" t="s">
        <v>242</v>
      </c>
      <c r="F53" s="321" t="s">
        <v>1026</v>
      </c>
      <c r="G53" s="27"/>
      <c r="H53" s="27"/>
      <c r="I53" s="27"/>
      <c r="J53" s="27"/>
      <c r="K53" s="27"/>
      <c r="L53" s="27"/>
      <c r="M53" s="27"/>
      <c r="N53" s="334">
        <f t="shared" si="15"/>
        <v>0</v>
      </c>
      <c r="O53" s="337">
        <f t="shared" si="14"/>
        <v>0</v>
      </c>
    </row>
    <row r="54" spans="1:15" ht="12.75">
      <c r="A54" s="310">
        <v>2</v>
      </c>
      <c r="B54" s="311">
        <v>1</v>
      </c>
      <c r="C54" s="311">
        <v>3</v>
      </c>
      <c r="D54" s="311"/>
      <c r="E54" s="311"/>
      <c r="F54" s="312" t="s">
        <v>35</v>
      </c>
      <c r="G54" s="32">
        <f>+G55</f>
        <v>0</v>
      </c>
      <c r="H54" s="32">
        <f t="shared" ref="H54:O54" si="16">+H55</f>
        <v>0</v>
      </c>
      <c r="I54" s="32">
        <f t="shared" si="16"/>
        <v>0</v>
      </c>
      <c r="J54" s="32">
        <f t="shared" si="16"/>
        <v>0</v>
      </c>
      <c r="K54" s="32">
        <f t="shared" si="16"/>
        <v>0</v>
      </c>
      <c r="L54" s="32">
        <f t="shared" si="16"/>
        <v>0</v>
      </c>
      <c r="M54" s="32">
        <f t="shared" si="16"/>
        <v>0</v>
      </c>
      <c r="N54" s="32">
        <f t="shared" si="16"/>
        <v>0</v>
      </c>
      <c r="O54" s="32">
        <f t="shared" si="16"/>
        <v>0</v>
      </c>
    </row>
    <row r="55" spans="1:15" ht="12.75">
      <c r="A55" s="313">
        <v>2</v>
      </c>
      <c r="B55" s="314">
        <v>1</v>
      </c>
      <c r="C55" s="314">
        <v>3</v>
      </c>
      <c r="D55" s="314">
        <v>2</v>
      </c>
      <c r="E55" s="314"/>
      <c r="F55" s="322" t="s">
        <v>82</v>
      </c>
      <c r="G55" s="30">
        <f>SUM(G56:G57)</f>
        <v>0</v>
      </c>
      <c r="H55" s="30">
        <f t="shared" ref="H55:O55" si="17">SUM(H56:H57)</f>
        <v>0</v>
      </c>
      <c r="I55" s="30">
        <f t="shared" si="17"/>
        <v>0</v>
      </c>
      <c r="J55" s="30">
        <f t="shared" si="17"/>
        <v>0</v>
      </c>
      <c r="K55" s="30">
        <f t="shared" si="17"/>
        <v>0</v>
      </c>
      <c r="L55" s="30">
        <f t="shared" si="17"/>
        <v>0</v>
      </c>
      <c r="M55" s="30">
        <f t="shared" si="17"/>
        <v>0</v>
      </c>
      <c r="N55" s="30">
        <f t="shared" si="17"/>
        <v>0</v>
      </c>
      <c r="O55" s="54">
        <f t="shared" si="17"/>
        <v>0</v>
      </c>
    </row>
    <row r="56" spans="1:15" ht="12.75">
      <c r="A56" s="323">
        <v>2</v>
      </c>
      <c r="B56" s="317">
        <v>1</v>
      </c>
      <c r="C56" s="317">
        <v>3</v>
      </c>
      <c r="D56" s="317">
        <v>2</v>
      </c>
      <c r="E56" s="317" t="s">
        <v>202</v>
      </c>
      <c r="F56" s="324" t="s">
        <v>83</v>
      </c>
      <c r="G56" s="27"/>
      <c r="H56" s="27"/>
      <c r="I56" s="27"/>
      <c r="J56" s="27"/>
      <c r="K56" s="27"/>
      <c r="L56" s="27"/>
      <c r="M56" s="27"/>
      <c r="N56" s="334">
        <f>SUBTOTAL(9,G56:M56)</f>
        <v>0</v>
      </c>
      <c r="O56" s="337">
        <f>IFERROR(N56/$N$18*100,"0.00")</f>
        <v>0</v>
      </c>
    </row>
    <row r="57" spans="1:15" ht="12.75">
      <c r="A57" s="323">
        <v>2</v>
      </c>
      <c r="B57" s="317">
        <v>1</v>
      </c>
      <c r="C57" s="317">
        <v>3</v>
      </c>
      <c r="D57" s="317">
        <v>2</v>
      </c>
      <c r="E57" s="317" t="s">
        <v>203</v>
      </c>
      <c r="F57" s="324" t="s">
        <v>84</v>
      </c>
      <c r="G57" s="27"/>
      <c r="H57" s="27"/>
      <c r="I57" s="27"/>
      <c r="J57" s="27"/>
      <c r="K57" s="27"/>
      <c r="L57" s="27"/>
      <c r="M57" s="27"/>
      <c r="N57" s="334">
        <f>SUBTOTAL(9,G57:M57)</f>
        <v>0</v>
      </c>
      <c r="O57" s="337">
        <f>IFERROR(N57/$N$18*100,"0.00")</f>
        <v>0</v>
      </c>
    </row>
    <row r="58" spans="1:15" ht="12.75">
      <c r="A58" s="310">
        <v>2</v>
      </c>
      <c r="B58" s="311">
        <v>1</v>
      </c>
      <c r="C58" s="311">
        <v>5</v>
      </c>
      <c r="D58" s="311"/>
      <c r="E58" s="311"/>
      <c r="F58" s="312" t="s">
        <v>243</v>
      </c>
      <c r="G58" s="32">
        <f>G59+G61+G63+G65</f>
        <v>0</v>
      </c>
      <c r="H58" s="32">
        <f t="shared" ref="H58:O58" si="18">H59+H61+H63+H65</f>
        <v>0</v>
      </c>
      <c r="I58" s="32">
        <f t="shared" si="18"/>
        <v>0</v>
      </c>
      <c r="J58" s="32">
        <f t="shared" si="18"/>
        <v>0</v>
      </c>
      <c r="K58" s="32">
        <f t="shared" si="18"/>
        <v>0</v>
      </c>
      <c r="L58" s="32">
        <f t="shared" si="18"/>
        <v>0</v>
      </c>
      <c r="M58" s="32">
        <f t="shared" si="18"/>
        <v>0</v>
      </c>
      <c r="N58" s="32">
        <f t="shared" si="18"/>
        <v>0</v>
      </c>
      <c r="O58" s="32">
        <f t="shared" si="18"/>
        <v>0</v>
      </c>
    </row>
    <row r="59" spans="1:15" ht="12.75">
      <c r="A59" s="313">
        <v>2</v>
      </c>
      <c r="B59" s="314">
        <v>1</v>
      </c>
      <c r="C59" s="314">
        <v>5</v>
      </c>
      <c r="D59" s="314">
        <v>1</v>
      </c>
      <c r="E59" s="314"/>
      <c r="F59" s="315" t="s">
        <v>85</v>
      </c>
      <c r="G59" s="30">
        <f>G60</f>
        <v>0</v>
      </c>
      <c r="H59" s="30">
        <f t="shared" ref="H59:O59" si="19">H60</f>
        <v>0</v>
      </c>
      <c r="I59" s="30">
        <f t="shared" si="19"/>
        <v>0</v>
      </c>
      <c r="J59" s="30">
        <f t="shared" si="19"/>
        <v>0</v>
      </c>
      <c r="K59" s="30">
        <f t="shared" si="19"/>
        <v>0</v>
      </c>
      <c r="L59" s="30">
        <f t="shared" si="19"/>
        <v>0</v>
      </c>
      <c r="M59" s="30">
        <f t="shared" si="19"/>
        <v>0</v>
      </c>
      <c r="N59" s="30">
        <f t="shared" si="19"/>
        <v>0</v>
      </c>
      <c r="O59" s="54">
        <f t="shared" si="19"/>
        <v>0</v>
      </c>
    </row>
    <row r="60" spans="1:15" ht="12.75">
      <c r="A60" s="316">
        <v>2</v>
      </c>
      <c r="B60" s="317">
        <v>1</v>
      </c>
      <c r="C60" s="317">
        <v>5</v>
      </c>
      <c r="D60" s="317">
        <v>1</v>
      </c>
      <c r="E60" s="317" t="s">
        <v>202</v>
      </c>
      <c r="F60" s="319" t="s">
        <v>85</v>
      </c>
      <c r="G60" s="27"/>
      <c r="H60" s="27"/>
      <c r="I60" s="27"/>
      <c r="J60" s="27"/>
      <c r="K60" s="27"/>
      <c r="L60" s="27"/>
      <c r="M60" s="27"/>
      <c r="N60" s="334">
        <f>SUBTOTAL(9,G60:M60)</f>
        <v>0</v>
      </c>
      <c r="O60" s="337">
        <f>IFERROR(N60/$N$18*100,"0.00")</f>
        <v>0</v>
      </c>
    </row>
    <row r="61" spans="1:15" ht="12.75">
      <c r="A61" s="313">
        <v>2</v>
      </c>
      <c r="B61" s="314">
        <v>1</v>
      </c>
      <c r="C61" s="314">
        <v>5</v>
      </c>
      <c r="D61" s="314">
        <v>2</v>
      </c>
      <c r="E61" s="314"/>
      <c r="F61" s="322" t="s">
        <v>86</v>
      </c>
      <c r="G61" s="30">
        <f>G62</f>
        <v>0</v>
      </c>
      <c r="H61" s="29">
        <f t="shared" ref="H61:O61" si="20">H62</f>
        <v>0</v>
      </c>
      <c r="I61" s="29">
        <f t="shared" si="20"/>
        <v>0</v>
      </c>
      <c r="J61" s="29">
        <f t="shared" si="20"/>
        <v>0</v>
      </c>
      <c r="K61" s="29">
        <f t="shared" si="20"/>
        <v>0</v>
      </c>
      <c r="L61" s="29">
        <f t="shared" si="20"/>
        <v>0</v>
      </c>
      <c r="M61" s="29">
        <f t="shared" si="20"/>
        <v>0</v>
      </c>
      <c r="N61" s="29">
        <f t="shared" si="20"/>
        <v>0</v>
      </c>
      <c r="O61" s="53">
        <f t="shared" si="20"/>
        <v>0</v>
      </c>
    </row>
    <row r="62" spans="1:15" ht="12.75">
      <c r="A62" s="316">
        <v>2</v>
      </c>
      <c r="B62" s="317">
        <v>1</v>
      </c>
      <c r="C62" s="317">
        <v>5</v>
      </c>
      <c r="D62" s="317">
        <v>2</v>
      </c>
      <c r="E62" s="317" t="s">
        <v>202</v>
      </c>
      <c r="F62" s="319" t="s">
        <v>86</v>
      </c>
      <c r="G62" s="27"/>
      <c r="H62" s="27"/>
      <c r="I62" s="27"/>
      <c r="J62" s="27"/>
      <c r="K62" s="27"/>
      <c r="L62" s="27"/>
      <c r="M62" s="27"/>
      <c r="N62" s="334">
        <f>SUBTOTAL(9,G62:M62)</f>
        <v>0</v>
      </c>
      <c r="O62" s="337">
        <f>IFERROR(N62/$N$18*100,"0.00")</f>
        <v>0</v>
      </c>
    </row>
    <row r="63" spans="1:15" ht="12.75">
      <c r="A63" s="313">
        <v>2</v>
      </c>
      <c r="B63" s="314">
        <v>1</v>
      </c>
      <c r="C63" s="314">
        <v>5</v>
      </c>
      <c r="D63" s="314">
        <v>3</v>
      </c>
      <c r="E63" s="314"/>
      <c r="F63" s="322" t="s">
        <v>87</v>
      </c>
      <c r="G63" s="30">
        <f>G64</f>
        <v>0</v>
      </c>
      <c r="H63" s="30">
        <f t="shared" ref="H63:O63" si="21">H64</f>
        <v>0</v>
      </c>
      <c r="I63" s="30">
        <f t="shared" si="21"/>
        <v>0</v>
      </c>
      <c r="J63" s="30">
        <f t="shared" si="21"/>
        <v>0</v>
      </c>
      <c r="K63" s="30">
        <f t="shared" si="21"/>
        <v>0</v>
      </c>
      <c r="L63" s="30">
        <f t="shared" si="21"/>
        <v>0</v>
      </c>
      <c r="M63" s="30">
        <f t="shared" si="21"/>
        <v>0</v>
      </c>
      <c r="N63" s="30">
        <f t="shared" si="21"/>
        <v>0</v>
      </c>
      <c r="O63" s="53">
        <f t="shared" si="21"/>
        <v>0</v>
      </c>
    </row>
    <row r="64" spans="1:15" ht="12.75">
      <c r="A64" s="316">
        <v>2</v>
      </c>
      <c r="B64" s="317">
        <v>1</v>
      </c>
      <c r="C64" s="317">
        <v>5</v>
      </c>
      <c r="D64" s="317">
        <v>3</v>
      </c>
      <c r="E64" s="317" t="s">
        <v>202</v>
      </c>
      <c r="F64" s="319" t="s">
        <v>87</v>
      </c>
      <c r="G64" s="27"/>
      <c r="H64" s="27"/>
      <c r="I64" s="27"/>
      <c r="J64" s="27"/>
      <c r="K64" s="27"/>
      <c r="L64" s="27"/>
      <c r="M64" s="27"/>
      <c r="N64" s="335">
        <f>SUBTOTAL(9,G64:M64)</f>
        <v>0</v>
      </c>
      <c r="O64" s="336">
        <f>IFERROR(N64/$N$18*100,"0.00")</f>
        <v>0</v>
      </c>
    </row>
    <row r="65" spans="1:15" ht="12.75">
      <c r="A65" s="313">
        <v>2</v>
      </c>
      <c r="B65" s="314">
        <v>1</v>
      </c>
      <c r="C65" s="314">
        <v>5</v>
      </c>
      <c r="D65" s="314">
        <v>4</v>
      </c>
      <c r="E65" s="314"/>
      <c r="F65" s="322" t="s">
        <v>88</v>
      </c>
      <c r="G65" s="30">
        <f>G66</f>
        <v>0</v>
      </c>
      <c r="H65" s="30">
        <f t="shared" ref="H65:O65" si="22">H66</f>
        <v>0</v>
      </c>
      <c r="I65" s="30">
        <f t="shared" si="22"/>
        <v>0</v>
      </c>
      <c r="J65" s="30">
        <f t="shared" si="22"/>
        <v>0</v>
      </c>
      <c r="K65" s="30">
        <f t="shared" si="22"/>
        <v>0</v>
      </c>
      <c r="L65" s="30">
        <f t="shared" si="22"/>
        <v>0</v>
      </c>
      <c r="M65" s="30">
        <f t="shared" si="22"/>
        <v>0</v>
      </c>
      <c r="N65" s="30">
        <f t="shared" si="22"/>
        <v>0</v>
      </c>
      <c r="O65" s="53">
        <f t="shared" si="22"/>
        <v>0</v>
      </c>
    </row>
    <row r="66" spans="1:15" ht="12.75">
      <c r="A66" s="316">
        <v>2</v>
      </c>
      <c r="B66" s="317">
        <v>1</v>
      </c>
      <c r="C66" s="317">
        <v>5</v>
      </c>
      <c r="D66" s="317">
        <v>4</v>
      </c>
      <c r="E66" s="317" t="s">
        <v>202</v>
      </c>
      <c r="F66" s="319" t="s">
        <v>88</v>
      </c>
      <c r="G66" s="27"/>
      <c r="H66" s="27"/>
      <c r="I66" s="27"/>
      <c r="J66" s="27"/>
      <c r="K66" s="27"/>
      <c r="L66" s="27"/>
      <c r="M66" s="27"/>
      <c r="N66" s="334">
        <f>SUBTOTAL(9,G66:M66)</f>
        <v>0</v>
      </c>
      <c r="O66" s="337">
        <f>IFERROR(N66/$N$18*100,"0.00")</f>
        <v>0</v>
      </c>
    </row>
    <row r="67" spans="1:15" ht="12.75">
      <c r="A67" s="306">
        <v>2</v>
      </c>
      <c r="B67" s="307">
        <v>2</v>
      </c>
      <c r="C67" s="308"/>
      <c r="D67" s="308"/>
      <c r="E67" s="308"/>
      <c r="F67" s="309" t="s">
        <v>244</v>
      </c>
      <c r="G67" s="33">
        <f>+G68+G82+G87+G92+G99+G116+G125+G143</f>
        <v>0</v>
      </c>
      <c r="H67" s="33">
        <f t="shared" ref="H67:N67" si="23">+H68+H82+H87+H92+H99+H116+H125+H143</f>
        <v>0</v>
      </c>
      <c r="I67" s="33">
        <f t="shared" si="23"/>
        <v>0</v>
      </c>
      <c r="J67" s="33">
        <f t="shared" si="23"/>
        <v>0</v>
      </c>
      <c r="K67" s="33">
        <f t="shared" si="23"/>
        <v>0</v>
      </c>
      <c r="L67" s="33">
        <f t="shared" si="23"/>
        <v>0</v>
      </c>
      <c r="M67" s="33">
        <f t="shared" si="23"/>
        <v>3201090</v>
      </c>
      <c r="N67" s="33">
        <f t="shared" si="23"/>
        <v>3201090</v>
      </c>
      <c r="O67" s="33">
        <f>+O68+O82+O87+O92+O99+O116+O125+O143</f>
        <v>6.3027765053343021</v>
      </c>
    </row>
    <row r="68" spans="1:15" ht="12.75">
      <c r="A68" s="310">
        <v>2</v>
      </c>
      <c r="B68" s="311">
        <v>2</v>
      </c>
      <c r="C68" s="311">
        <v>1</v>
      </c>
      <c r="D68" s="311"/>
      <c r="E68" s="311"/>
      <c r="F68" s="312" t="s">
        <v>22</v>
      </c>
      <c r="G68" s="32">
        <f>+G69+G71+G73+G75+G78+G80</f>
        <v>0</v>
      </c>
      <c r="H68" s="32">
        <f t="shared" ref="H68:N68" si="24">+H69+H71+H73+H75+H78+H80</f>
        <v>0</v>
      </c>
      <c r="I68" s="32">
        <f t="shared" si="24"/>
        <v>0</v>
      </c>
      <c r="J68" s="32">
        <f t="shared" si="24"/>
        <v>0</v>
      </c>
      <c r="K68" s="32">
        <f t="shared" si="24"/>
        <v>0</v>
      </c>
      <c r="L68" s="32">
        <f t="shared" si="24"/>
        <v>0</v>
      </c>
      <c r="M68" s="32">
        <f t="shared" si="24"/>
        <v>1670664</v>
      </c>
      <c r="N68" s="32">
        <f t="shared" si="24"/>
        <v>1670664</v>
      </c>
      <c r="O68" s="32">
        <f>+O69+O71+O73+O75+O78+O80</f>
        <v>3.2894488463329141</v>
      </c>
    </row>
    <row r="69" spans="1:15" ht="12.75">
      <c r="A69" s="313">
        <v>2</v>
      </c>
      <c r="B69" s="314">
        <v>2</v>
      </c>
      <c r="C69" s="314">
        <v>1</v>
      </c>
      <c r="D69" s="314">
        <v>2</v>
      </c>
      <c r="E69" s="314"/>
      <c r="F69" s="315" t="s">
        <v>89</v>
      </c>
      <c r="G69" s="30">
        <f>G70</f>
        <v>0</v>
      </c>
      <c r="H69" s="30">
        <f t="shared" ref="H69:O69" si="25">H70</f>
        <v>0</v>
      </c>
      <c r="I69" s="30">
        <f t="shared" si="25"/>
        <v>0</v>
      </c>
      <c r="J69" s="30">
        <f t="shared" si="25"/>
        <v>0</v>
      </c>
      <c r="K69" s="30">
        <f t="shared" si="25"/>
        <v>0</v>
      </c>
      <c r="L69" s="30">
        <f t="shared" si="25"/>
        <v>0</v>
      </c>
      <c r="M69" s="30">
        <f t="shared" si="25"/>
        <v>0</v>
      </c>
      <c r="N69" s="30">
        <f>N70</f>
        <v>0</v>
      </c>
      <c r="O69" s="53">
        <f t="shared" si="25"/>
        <v>0</v>
      </c>
    </row>
    <row r="70" spans="1:15" ht="12.75">
      <c r="A70" s="323">
        <v>2</v>
      </c>
      <c r="B70" s="317">
        <v>2</v>
      </c>
      <c r="C70" s="317">
        <v>1</v>
      </c>
      <c r="D70" s="317">
        <v>2</v>
      </c>
      <c r="E70" s="317" t="s">
        <v>202</v>
      </c>
      <c r="F70" s="324" t="s">
        <v>89</v>
      </c>
      <c r="G70" s="27"/>
      <c r="H70" s="27"/>
      <c r="I70" s="27"/>
      <c r="J70" s="27"/>
      <c r="K70" s="27"/>
      <c r="L70" s="27"/>
      <c r="M70" s="27"/>
      <c r="N70" s="335">
        <f>SUBTOTAL(9,G70:M70)</f>
        <v>0</v>
      </c>
      <c r="O70" s="337">
        <f>IFERROR(N70/$N$18*100,"0.00")</f>
        <v>0</v>
      </c>
    </row>
    <row r="71" spans="1:15" ht="12.75">
      <c r="A71" s="313">
        <v>2</v>
      </c>
      <c r="B71" s="314">
        <v>2</v>
      </c>
      <c r="C71" s="314">
        <v>1</v>
      </c>
      <c r="D71" s="314">
        <v>3</v>
      </c>
      <c r="E71" s="314"/>
      <c r="F71" s="315" t="s">
        <v>90</v>
      </c>
      <c r="G71" s="30">
        <f>G72</f>
        <v>0</v>
      </c>
      <c r="H71" s="29">
        <f t="shared" ref="H71:O71" si="26">H72</f>
        <v>0</v>
      </c>
      <c r="I71" s="29">
        <f t="shared" si="26"/>
        <v>0</v>
      </c>
      <c r="J71" s="29">
        <f t="shared" si="26"/>
        <v>0</v>
      </c>
      <c r="K71" s="29">
        <f t="shared" si="26"/>
        <v>0</v>
      </c>
      <c r="L71" s="29">
        <f t="shared" si="26"/>
        <v>0</v>
      </c>
      <c r="M71" s="29">
        <f t="shared" si="26"/>
        <v>300000</v>
      </c>
      <c r="N71" s="29">
        <f>N72</f>
        <v>300000</v>
      </c>
      <c r="O71" s="53">
        <f t="shared" si="26"/>
        <v>0.59068409560502533</v>
      </c>
    </row>
    <row r="72" spans="1:15" ht="12.75">
      <c r="A72" s="316">
        <v>2</v>
      </c>
      <c r="B72" s="317">
        <v>2</v>
      </c>
      <c r="C72" s="317">
        <v>1</v>
      </c>
      <c r="D72" s="317">
        <v>3</v>
      </c>
      <c r="E72" s="317" t="s">
        <v>202</v>
      </c>
      <c r="F72" s="319" t="s">
        <v>90</v>
      </c>
      <c r="G72" s="27"/>
      <c r="H72" s="27"/>
      <c r="I72" s="27"/>
      <c r="J72" s="27"/>
      <c r="K72" s="27"/>
      <c r="L72" s="27"/>
      <c r="M72" s="27">
        <v>300000</v>
      </c>
      <c r="N72" s="334">
        <f>SUBTOTAL(9,G72:M72)</f>
        <v>300000</v>
      </c>
      <c r="O72" s="337">
        <f>IFERROR(N72/$N$18*100,"0.00")</f>
        <v>0.59068409560502533</v>
      </c>
    </row>
    <row r="73" spans="1:15" ht="12.75">
      <c r="A73" s="313">
        <v>2</v>
      </c>
      <c r="B73" s="314">
        <v>2</v>
      </c>
      <c r="C73" s="314">
        <v>1</v>
      </c>
      <c r="D73" s="314">
        <v>5</v>
      </c>
      <c r="E73" s="314"/>
      <c r="F73" s="315" t="s">
        <v>91</v>
      </c>
      <c r="G73" s="30">
        <f>G74</f>
        <v>0</v>
      </c>
      <c r="H73" s="30">
        <f t="shared" ref="H73:O73" si="27">H74</f>
        <v>0</v>
      </c>
      <c r="I73" s="30">
        <f t="shared" si="27"/>
        <v>0</v>
      </c>
      <c r="J73" s="30">
        <f t="shared" si="27"/>
        <v>0</v>
      </c>
      <c r="K73" s="30">
        <f t="shared" si="27"/>
        <v>0</v>
      </c>
      <c r="L73" s="30">
        <f t="shared" si="27"/>
        <v>0</v>
      </c>
      <c r="M73" s="30">
        <f t="shared" si="27"/>
        <v>0</v>
      </c>
      <c r="N73" s="30">
        <f t="shared" si="27"/>
        <v>0</v>
      </c>
      <c r="O73" s="53">
        <f t="shared" si="27"/>
        <v>0</v>
      </c>
    </row>
    <row r="74" spans="1:15" ht="12.75">
      <c r="A74" s="323">
        <v>2</v>
      </c>
      <c r="B74" s="317">
        <v>2</v>
      </c>
      <c r="C74" s="317">
        <v>1</v>
      </c>
      <c r="D74" s="317">
        <v>5</v>
      </c>
      <c r="E74" s="317" t="s">
        <v>202</v>
      </c>
      <c r="F74" s="324" t="s">
        <v>91</v>
      </c>
      <c r="G74" s="27"/>
      <c r="H74" s="27"/>
      <c r="I74" s="27"/>
      <c r="J74" s="27"/>
      <c r="K74" s="27"/>
      <c r="L74" s="27"/>
      <c r="M74" s="27"/>
      <c r="N74" s="334">
        <f>SUBTOTAL(9,G74:M74)</f>
        <v>0</v>
      </c>
      <c r="O74" s="337">
        <f>IFERROR(N74/$N$18*100,"0.00")</f>
        <v>0</v>
      </c>
    </row>
    <row r="75" spans="1:15" ht="12.75">
      <c r="A75" s="313">
        <v>2</v>
      </c>
      <c r="B75" s="314">
        <v>2</v>
      </c>
      <c r="C75" s="314">
        <v>1</v>
      </c>
      <c r="D75" s="314">
        <v>6</v>
      </c>
      <c r="E75" s="314"/>
      <c r="F75" s="315" t="s">
        <v>23</v>
      </c>
      <c r="G75" s="30">
        <f>G76+G77</f>
        <v>0</v>
      </c>
      <c r="H75" s="30">
        <f t="shared" ref="H75:M75" si="28">H76+H77</f>
        <v>0</v>
      </c>
      <c r="I75" s="30">
        <f t="shared" si="28"/>
        <v>0</v>
      </c>
      <c r="J75" s="30">
        <f t="shared" si="28"/>
        <v>0</v>
      </c>
      <c r="K75" s="30">
        <f t="shared" si="28"/>
        <v>0</v>
      </c>
      <c r="L75" s="30">
        <f t="shared" si="28"/>
        <v>0</v>
      </c>
      <c r="M75" s="30">
        <f t="shared" si="28"/>
        <v>0</v>
      </c>
      <c r="N75" s="30">
        <f>N76+N77</f>
        <v>0</v>
      </c>
      <c r="O75" s="53">
        <f>O76+O77</f>
        <v>0</v>
      </c>
    </row>
    <row r="76" spans="1:15" ht="12.75">
      <c r="A76" s="323">
        <v>2</v>
      </c>
      <c r="B76" s="317">
        <v>2</v>
      </c>
      <c r="C76" s="317">
        <v>1</v>
      </c>
      <c r="D76" s="317">
        <v>6</v>
      </c>
      <c r="E76" s="317" t="s">
        <v>202</v>
      </c>
      <c r="F76" s="324" t="s">
        <v>92</v>
      </c>
      <c r="G76" s="27"/>
      <c r="H76" s="27"/>
      <c r="I76" s="27"/>
      <c r="J76" s="27"/>
      <c r="K76" s="27"/>
      <c r="L76" s="27"/>
      <c r="M76" s="27"/>
      <c r="N76" s="334">
        <f>SUBTOTAL(9,G76:M76)</f>
        <v>0</v>
      </c>
      <c r="O76" s="337">
        <f>IFERROR(N76/$N$18*100,"0.00")</f>
        <v>0</v>
      </c>
    </row>
    <row r="77" spans="1:15" ht="12.75">
      <c r="A77" s="323">
        <v>2</v>
      </c>
      <c r="B77" s="317">
        <v>2</v>
      </c>
      <c r="C77" s="317">
        <v>1</v>
      </c>
      <c r="D77" s="317">
        <v>6</v>
      </c>
      <c r="E77" s="317" t="s">
        <v>203</v>
      </c>
      <c r="F77" s="324" t="s">
        <v>93</v>
      </c>
      <c r="G77" s="27"/>
      <c r="H77" s="27"/>
      <c r="I77" s="27"/>
      <c r="J77" s="27"/>
      <c r="K77" s="27"/>
      <c r="L77" s="27"/>
      <c r="M77" s="27"/>
      <c r="N77" s="334">
        <f>SUBTOTAL(9,G77:M77)</f>
        <v>0</v>
      </c>
      <c r="O77" s="337">
        <f>IFERROR(N77/$N$18*100,"0.00")</f>
        <v>0</v>
      </c>
    </row>
    <row r="78" spans="1:15" ht="12.75">
      <c r="A78" s="313">
        <v>2</v>
      </c>
      <c r="B78" s="314">
        <v>2</v>
      </c>
      <c r="C78" s="314">
        <v>1</v>
      </c>
      <c r="D78" s="314">
        <v>7</v>
      </c>
      <c r="E78" s="314"/>
      <c r="F78" s="315" t="s">
        <v>24</v>
      </c>
      <c r="G78" s="30">
        <f>G79</f>
        <v>0</v>
      </c>
      <c r="H78" s="30">
        <f t="shared" ref="H78:O78" si="29">H79</f>
        <v>0</v>
      </c>
      <c r="I78" s="30">
        <f t="shared" si="29"/>
        <v>0</v>
      </c>
      <c r="J78" s="30">
        <f t="shared" si="29"/>
        <v>0</v>
      </c>
      <c r="K78" s="30">
        <f t="shared" si="29"/>
        <v>0</v>
      </c>
      <c r="L78" s="30">
        <f t="shared" si="29"/>
        <v>0</v>
      </c>
      <c r="M78" s="30">
        <f t="shared" si="29"/>
        <v>50664</v>
      </c>
      <c r="N78" s="30">
        <f t="shared" si="29"/>
        <v>50664</v>
      </c>
      <c r="O78" s="53">
        <f t="shared" si="29"/>
        <v>9.9754730065776676E-2</v>
      </c>
    </row>
    <row r="79" spans="1:15" ht="12.75">
      <c r="A79" s="323">
        <v>2</v>
      </c>
      <c r="B79" s="317">
        <v>2</v>
      </c>
      <c r="C79" s="317">
        <v>1</v>
      </c>
      <c r="D79" s="317">
        <v>7</v>
      </c>
      <c r="E79" s="317" t="s">
        <v>202</v>
      </c>
      <c r="F79" s="324" t="s">
        <v>24</v>
      </c>
      <c r="G79" s="27"/>
      <c r="H79" s="27"/>
      <c r="I79" s="27"/>
      <c r="J79" s="27"/>
      <c r="K79" s="27"/>
      <c r="L79" s="27"/>
      <c r="M79" s="27">
        <v>50664</v>
      </c>
      <c r="N79" s="334">
        <f>SUBTOTAL(9,G79:M79)</f>
        <v>50664</v>
      </c>
      <c r="O79" s="336">
        <f>IFERROR(N79/$N$18*100,"0.00")</f>
        <v>9.9754730065776676E-2</v>
      </c>
    </row>
    <row r="80" spans="1:15" ht="12.75">
      <c r="A80" s="313">
        <v>2</v>
      </c>
      <c r="B80" s="314">
        <v>2</v>
      </c>
      <c r="C80" s="314">
        <v>1</v>
      </c>
      <c r="D80" s="314">
        <v>8</v>
      </c>
      <c r="E80" s="314"/>
      <c r="F80" s="315" t="s">
        <v>94</v>
      </c>
      <c r="G80" s="30">
        <f>G81</f>
        <v>0</v>
      </c>
      <c r="H80" s="30">
        <f t="shared" ref="H80:M80" si="30">H81</f>
        <v>0</v>
      </c>
      <c r="I80" s="30">
        <f t="shared" si="30"/>
        <v>0</v>
      </c>
      <c r="J80" s="30">
        <f t="shared" si="30"/>
        <v>0</v>
      </c>
      <c r="K80" s="30">
        <f t="shared" si="30"/>
        <v>0</v>
      </c>
      <c r="L80" s="30">
        <f t="shared" si="30"/>
        <v>0</v>
      </c>
      <c r="M80" s="30">
        <f t="shared" si="30"/>
        <v>1320000</v>
      </c>
      <c r="N80" s="30">
        <f>N81</f>
        <v>1320000</v>
      </c>
      <c r="O80" s="53">
        <f>O81</f>
        <v>2.5990100206621118</v>
      </c>
    </row>
    <row r="81" spans="1:15" ht="12.75">
      <c r="A81" s="316">
        <v>2</v>
      </c>
      <c r="B81" s="317">
        <v>2</v>
      </c>
      <c r="C81" s="317">
        <v>1</v>
      </c>
      <c r="D81" s="317">
        <v>8</v>
      </c>
      <c r="E81" s="317" t="s">
        <v>202</v>
      </c>
      <c r="F81" s="319" t="s">
        <v>94</v>
      </c>
      <c r="G81" s="27"/>
      <c r="H81" s="27"/>
      <c r="I81" s="27"/>
      <c r="J81" s="27"/>
      <c r="K81" s="27"/>
      <c r="L81" s="27"/>
      <c r="M81" s="27">
        <v>1320000</v>
      </c>
      <c r="N81" s="335">
        <f>SUBTOTAL(9,G81:M81)</f>
        <v>1320000</v>
      </c>
      <c r="O81" s="336">
        <f>IFERROR(N81/$N$18*100,"0.00")</f>
        <v>2.5990100206621118</v>
      </c>
    </row>
    <row r="82" spans="1:15" ht="12.75">
      <c r="A82" s="310">
        <v>2</v>
      </c>
      <c r="B82" s="311">
        <v>2</v>
      </c>
      <c r="C82" s="311">
        <v>2</v>
      </c>
      <c r="D82" s="311"/>
      <c r="E82" s="311"/>
      <c r="F82" s="312" t="s">
        <v>245</v>
      </c>
      <c r="G82" s="32">
        <f>+G83+G85</f>
        <v>0</v>
      </c>
      <c r="H82" s="32">
        <f t="shared" ref="H82:O82" si="31">+H83+H85</f>
        <v>0</v>
      </c>
      <c r="I82" s="32">
        <f t="shared" si="31"/>
        <v>0</v>
      </c>
      <c r="J82" s="32">
        <f t="shared" si="31"/>
        <v>0</v>
      </c>
      <c r="K82" s="32">
        <f t="shared" si="31"/>
        <v>0</v>
      </c>
      <c r="L82" s="32">
        <f t="shared" si="31"/>
        <v>0</v>
      </c>
      <c r="M82" s="32">
        <f t="shared" si="31"/>
        <v>0</v>
      </c>
      <c r="N82" s="32">
        <f>+N83+N85</f>
        <v>0</v>
      </c>
      <c r="O82" s="32">
        <f t="shared" si="31"/>
        <v>0</v>
      </c>
    </row>
    <row r="83" spans="1:15" ht="12.75">
      <c r="A83" s="313">
        <v>2</v>
      </c>
      <c r="B83" s="314">
        <v>2</v>
      </c>
      <c r="C83" s="314">
        <v>2</v>
      </c>
      <c r="D83" s="314">
        <v>1</v>
      </c>
      <c r="E83" s="314"/>
      <c r="F83" s="315" t="s">
        <v>95</v>
      </c>
      <c r="G83" s="30">
        <f>G84</f>
        <v>0</v>
      </c>
      <c r="H83" s="29">
        <f t="shared" ref="H83:O83" si="32">H84</f>
        <v>0</v>
      </c>
      <c r="I83" s="29">
        <f t="shared" si="32"/>
        <v>0</v>
      </c>
      <c r="J83" s="29">
        <f t="shared" si="32"/>
        <v>0</v>
      </c>
      <c r="K83" s="29">
        <f t="shared" si="32"/>
        <v>0</v>
      </c>
      <c r="L83" s="29">
        <f t="shared" si="32"/>
        <v>0</v>
      </c>
      <c r="M83" s="29">
        <f t="shared" si="32"/>
        <v>0</v>
      </c>
      <c r="N83" s="29">
        <f t="shared" si="32"/>
        <v>0</v>
      </c>
      <c r="O83" s="53">
        <f t="shared" si="32"/>
        <v>0</v>
      </c>
    </row>
    <row r="84" spans="1:15" ht="12.75">
      <c r="A84" s="316">
        <v>2</v>
      </c>
      <c r="B84" s="317">
        <v>2</v>
      </c>
      <c r="C84" s="317">
        <v>2</v>
      </c>
      <c r="D84" s="317">
        <v>1</v>
      </c>
      <c r="E84" s="317" t="s">
        <v>202</v>
      </c>
      <c r="F84" s="319" t="s">
        <v>95</v>
      </c>
      <c r="G84" s="27"/>
      <c r="H84" s="27"/>
      <c r="I84" s="27"/>
      <c r="J84" s="27"/>
      <c r="K84" s="27"/>
      <c r="L84" s="27"/>
      <c r="M84" s="27"/>
      <c r="N84" s="334">
        <f>SUBTOTAL(9,G84:M84)</f>
        <v>0</v>
      </c>
      <c r="O84" s="337">
        <f>IFERROR(N84/$N$18*100,"0.00")</f>
        <v>0</v>
      </c>
    </row>
    <row r="85" spans="1:15" ht="12.75">
      <c r="A85" s="313">
        <v>2</v>
      </c>
      <c r="B85" s="314">
        <v>2</v>
      </c>
      <c r="C85" s="314">
        <v>2</v>
      </c>
      <c r="D85" s="314">
        <v>2</v>
      </c>
      <c r="E85" s="314"/>
      <c r="F85" s="315" t="s">
        <v>96</v>
      </c>
      <c r="G85" s="30">
        <f>G86</f>
        <v>0</v>
      </c>
      <c r="H85" s="29">
        <f t="shared" ref="H85:O85" si="33">H86</f>
        <v>0</v>
      </c>
      <c r="I85" s="29">
        <f t="shared" si="33"/>
        <v>0</v>
      </c>
      <c r="J85" s="29">
        <f t="shared" si="33"/>
        <v>0</v>
      </c>
      <c r="K85" s="29">
        <f t="shared" si="33"/>
        <v>0</v>
      </c>
      <c r="L85" s="29">
        <f t="shared" si="33"/>
        <v>0</v>
      </c>
      <c r="M85" s="29">
        <f t="shared" si="33"/>
        <v>0</v>
      </c>
      <c r="N85" s="29">
        <f t="shared" si="33"/>
        <v>0</v>
      </c>
      <c r="O85" s="53">
        <f t="shared" si="33"/>
        <v>0</v>
      </c>
    </row>
    <row r="86" spans="1:15" ht="12.75">
      <c r="A86" s="316">
        <v>2</v>
      </c>
      <c r="B86" s="317">
        <v>2</v>
      </c>
      <c r="C86" s="317">
        <v>2</v>
      </c>
      <c r="D86" s="317">
        <v>2</v>
      </c>
      <c r="E86" s="317" t="s">
        <v>202</v>
      </c>
      <c r="F86" s="319" t="s">
        <v>96</v>
      </c>
      <c r="G86" s="27"/>
      <c r="H86" s="27"/>
      <c r="I86" s="27"/>
      <c r="J86" s="27"/>
      <c r="K86" s="27"/>
      <c r="L86" s="27"/>
      <c r="M86" s="27"/>
      <c r="N86" s="334">
        <f>SUBTOTAL(9,G86:M86)</f>
        <v>0</v>
      </c>
      <c r="O86" s="337">
        <f>IFERROR(N86/$N$18*100,"0.00")</f>
        <v>0</v>
      </c>
    </row>
    <row r="87" spans="1:15" ht="12.75">
      <c r="A87" s="310">
        <v>2</v>
      </c>
      <c r="B87" s="311">
        <v>2</v>
      </c>
      <c r="C87" s="311">
        <v>3</v>
      </c>
      <c r="D87" s="311"/>
      <c r="E87" s="311"/>
      <c r="F87" s="312" t="s">
        <v>25</v>
      </c>
      <c r="G87" s="32">
        <f t="shared" ref="G87:O87" si="34">+G88+G90</f>
        <v>0</v>
      </c>
      <c r="H87" s="32">
        <f t="shared" si="34"/>
        <v>0</v>
      </c>
      <c r="I87" s="32">
        <f t="shared" si="34"/>
        <v>0</v>
      </c>
      <c r="J87" s="32">
        <f t="shared" si="34"/>
        <v>0</v>
      </c>
      <c r="K87" s="32">
        <f t="shared" si="34"/>
        <v>0</v>
      </c>
      <c r="L87" s="32">
        <f t="shared" si="34"/>
        <v>0</v>
      </c>
      <c r="M87" s="32">
        <f t="shared" si="34"/>
        <v>0</v>
      </c>
      <c r="N87" s="32">
        <f t="shared" si="34"/>
        <v>0</v>
      </c>
      <c r="O87" s="32">
        <f t="shared" si="34"/>
        <v>0</v>
      </c>
    </row>
    <row r="88" spans="1:15" ht="12.75">
      <c r="A88" s="313">
        <v>2</v>
      </c>
      <c r="B88" s="314">
        <v>2</v>
      </c>
      <c r="C88" s="314">
        <v>3</v>
      </c>
      <c r="D88" s="314">
        <v>1</v>
      </c>
      <c r="E88" s="314"/>
      <c r="F88" s="315" t="s">
        <v>97</v>
      </c>
      <c r="G88" s="30">
        <f>G89</f>
        <v>0</v>
      </c>
      <c r="H88" s="30">
        <f t="shared" ref="H88:O88" si="35">H89</f>
        <v>0</v>
      </c>
      <c r="I88" s="30">
        <f t="shared" si="35"/>
        <v>0</v>
      </c>
      <c r="J88" s="30">
        <f t="shared" si="35"/>
        <v>0</v>
      </c>
      <c r="K88" s="30">
        <f t="shared" si="35"/>
        <v>0</v>
      </c>
      <c r="L88" s="30">
        <f t="shared" si="35"/>
        <v>0</v>
      </c>
      <c r="M88" s="30">
        <f t="shared" si="35"/>
        <v>0</v>
      </c>
      <c r="N88" s="30">
        <f>N89</f>
        <v>0</v>
      </c>
      <c r="O88" s="54">
        <f t="shared" si="35"/>
        <v>0</v>
      </c>
    </row>
    <row r="89" spans="1:15" ht="12.75">
      <c r="A89" s="316">
        <v>2</v>
      </c>
      <c r="B89" s="317">
        <v>2</v>
      </c>
      <c r="C89" s="317">
        <v>3</v>
      </c>
      <c r="D89" s="317">
        <v>1</v>
      </c>
      <c r="E89" s="317" t="s">
        <v>202</v>
      </c>
      <c r="F89" s="319" t="s">
        <v>97</v>
      </c>
      <c r="G89" s="27"/>
      <c r="H89" s="27"/>
      <c r="I89" s="27"/>
      <c r="J89" s="27"/>
      <c r="K89" s="27"/>
      <c r="L89" s="27"/>
      <c r="M89" s="27"/>
      <c r="N89" s="334">
        <f>SUBTOTAL(9,G89:M89)</f>
        <v>0</v>
      </c>
      <c r="O89" s="336">
        <f>IFERROR(N89/$N$18*100,"0.00")</f>
        <v>0</v>
      </c>
    </row>
    <row r="90" spans="1:15" ht="12.75">
      <c r="A90" s="313">
        <v>2</v>
      </c>
      <c r="B90" s="314">
        <v>2</v>
      </c>
      <c r="C90" s="314">
        <v>3</v>
      </c>
      <c r="D90" s="314">
        <v>2</v>
      </c>
      <c r="E90" s="314"/>
      <c r="F90" s="315" t="s">
        <v>98</v>
      </c>
      <c r="G90" s="30">
        <f>G91</f>
        <v>0</v>
      </c>
      <c r="H90" s="30">
        <f t="shared" ref="H90:O90" si="36">H91</f>
        <v>0</v>
      </c>
      <c r="I90" s="30">
        <f t="shared" si="36"/>
        <v>0</v>
      </c>
      <c r="J90" s="30">
        <f t="shared" si="36"/>
        <v>0</v>
      </c>
      <c r="K90" s="30">
        <f t="shared" si="36"/>
        <v>0</v>
      </c>
      <c r="L90" s="30">
        <f t="shared" si="36"/>
        <v>0</v>
      </c>
      <c r="M90" s="30">
        <f t="shared" si="36"/>
        <v>0</v>
      </c>
      <c r="N90" s="30">
        <f t="shared" si="36"/>
        <v>0</v>
      </c>
      <c r="O90" s="53">
        <f t="shared" si="36"/>
        <v>0</v>
      </c>
    </row>
    <row r="91" spans="1:15" ht="12.75">
      <c r="A91" s="323">
        <v>2</v>
      </c>
      <c r="B91" s="317">
        <v>2</v>
      </c>
      <c r="C91" s="317">
        <v>3</v>
      </c>
      <c r="D91" s="317">
        <v>2</v>
      </c>
      <c r="E91" s="317" t="s">
        <v>202</v>
      </c>
      <c r="F91" s="324" t="s">
        <v>98</v>
      </c>
      <c r="G91" s="27"/>
      <c r="H91" s="27"/>
      <c r="I91" s="27"/>
      <c r="J91" s="27"/>
      <c r="K91" s="27"/>
      <c r="L91" s="27"/>
      <c r="M91" s="27"/>
      <c r="N91" s="334">
        <f>SUBTOTAL(9,G91:M91)</f>
        <v>0</v>
      </c>
      <c r="O91" s="336">
        <f>IFERROR(N91/$N$18*100,"0.00")</f>
        <v>0</v>
      </c>
    </row>
    <row r="92" spans="1:15" ht="12.75">
      <c r="A92" s="310">
        <v>2</v>
      </c>
      <c r="B92" s="311">
        <v>2</v>
      </c>
      <c r="C92" s="311">
        <v>4</v>
      </c>
      <c r="D92" s="311"/>
      <c r="E92" s="311"/>
      <c r="F92" s="312" t="s">
        <v>99</v>
      </c>
      <c r="G92" s="32">
        <f>+G93+G95+G97</f>
        <v>0</v>
      </c>
      <c r="H92" s="32">
        <f t="shared" ref="H92:O92" si="37">+H93+H95+H97</f>
        <v>0</v>
      </c>
      <c r="I92" s="32">
        <f t="shared" si="37"/>
        <v>0</v>
      </c>
      <c r="J92" s="32">
        <f t="shared" si="37"/>
        <v>0</v>
      </c>
      <c r="K92" s="32">
        <f t="shared" si="37"/>
        <v>0</v>
      </c>
      <c r="L92" s="32">
        <f t="shared" si="37"/>
        <v>0</v>
      </c>
      <c r="M92" s="32">
        <f t="shared" si="37"/>
        <v>0</v>
      </c>
      <c r="N92" s="32">
        <f t="shared" si="37"/>
        <v>0</v>
      </c>
      <c r="O92" s="32">
        <f t="shared" si="37"/>
        <v>0</v>
      </c>
    </row>
    <row r="93" spans="1:15" ht="12.75">
      <c r="A93" s="313">
        <v>2</v>
      </c>
      <c r="B93" s="314">
        <v>2</v>
      </c>
      <c r="C93" s="314">
        <v>4</v>
      </c>
      <c r="D93" s="314">
        <v>1</v>
      </c>
      <c r="E93" s="314"/>
      <c r="F93" s="322" t="s">
        <v>1027</v>
      </c>
      <c r="G93" s="30">
        <f>G94</f>
        <v>0</v>
      </c>
      <c r="H93" s="29">
        <f t="shared" ref="H93:O93" si="38">H94</f>
        <v>0</v>
      </c>
      <c r="I93" s="29">
        <f t="shared" si="38"/>
        <v>0</v>
      </c>
      <c r="J93" s="29">
        <f t="shared" si="38"/>
        <v>0</v>
      </c>
      <c r="K93" s="29">
        <f t="shared" si="38"/>
        <v>0</v>
      </c>
      <c r="L93" s="29">
        <f t="shared" si="38"/>
        <v>0</v>
      </c>
      <c r="M93" s="29">
        <f t="shared" si="38"/>
        <v>0</v>
      </c>
      <c r="N93" s="29">
        <f t="shared" si="38"/>
        <v>0</v>
      </c>
      <c r="O93" s="53">
        <f t="shared" si="38"/>
        <v>0</v>
      </c>
    </row>
    <row r="94" spans="1:15" ht="12.75">
      <c r="A94" s="316">
        <v>2</v>
      </c>
      <c r="B94" s="317">
        <v>2</v>
      </c>
      <c r="C94" s="317">
        <v>4</v>
      </c>
      <c r="D94" s="317">
        <v>1</v>
      </c>
      <c r="E94" s="317" t="s">
        <v>202</v>
      </c>
      <c r="F94" s="318" t="s">
        <v>1027</v>
      </c>
      <c r="G94" s="27"/>
      <c r="H94" s="27"/>
      <c r="I94" s="27"/>
      <c r="J94" s="27"/>
      <c r="K94" s="27"/>
      <c r="L94" s="27"/>
      <c r="M94" s="27"/>
      <c r="N94" s="334">
        <f>SUBTOTAL(9,G94:M94)</f>
        <v>0</v>
      </c>
      <c r="O94" s="337">
        <f>IFERROR(N94/$N$18*100,"0.00")</f>
        <v>0</v>
      </c>
    </row>
    <row r="95" spans="1:15" ht="12.75">
      <c r="A95" s="313">
        <v>2</v>
      </c>
      <c r="B95" s="314">
        <v>2</v>
      </c>
      <c r="C95" s="314">
        <v>4</v>
      </c>
      <c r="D95" s="314">
        <v>2</v>
      </c>
      <c r="E95" s="314"/>
      <c r="F95" s="322" t="s">
        <v>26</v>
      </c>
      <c r="G95" s="30">
        <f>G96</f>
        <v>0</v>
      </c>
      <c r="H95" s="29">
        <f t="shared" ref="H95:O95" si="39">H96</f>
        <v>0</v>
      </c>
      <c r="I95" s="29">
        <f t="shared" si="39"/>
        <v>0</v>
      </c>
      <c r="J95" s="29">
        <f t="shared" si="39"/>
        <v>0</v>
      </c>
      <c r="K95" s="29">
        <f t="shared" si="39"/>
        <v>0</v>
      </c>
      <c r="L95" s="29">
        <f t="shared" si="39"/>
        <v>0</v>
      </c>
      <c r="M95" s="29">
        <f t="shared" si="39"/>
        <v>0</v>
      </c>
      <c r="N95" s="29">
        <f>N96</f>
        <v>0</v>
      </c>
      <c r="O95" s="53">
        <f t="shared" si="39"/>
        <v>0</v>
      </c>
    </row>
    <row r="96" spans="1:15" ht="12.75">
      <c r="A96" s="323">
        <v>2</v>
      </c>
      <c r="B96" s="317">
        <v>2</v>
      </c>
      <c r="C96" s="317">
        <v>4</v>
      </c>
      <c r="D96" s="317">
        <v>2</v>
      </c>
      <c r="E96" s="317" t="s">
        <v>202</v>
      </c>
      <c r="F96" s="324" t="s">
        <v>26</v>
      </c>
      <c r="G96" s="27"/>
      <c r="H96" s="27"/>
      <c r="I96" s="27"/>
      <c r="J96" s="27"/>
      <c r="K96" s="27"/>
      <c r="L96" s="27"/>
      <c r="M96" s="27"/>
      <c r="N96" s="334">
        <f>SUBTOTAL(9,G96:M96)</f>
        <v>0</v>
      </c>
      <c r="O96" s="337">
        <f>IFERROR(N96/$N$18*100,"0.00")</f>
        <v>0</v>
      </c>
    </row>
    <row r="97" spans="1:15" ht="12.75">
      <c r="A97" s="313">
        <v>2</v>
      </c>
      <c r="B97" s="314">
        <v>2</v>
      </c>
      <c r="C97" s="314">
        <v>4</v>
      </c>
      <c r="D97" s="314">
        <v>4</v>
      </c>
      <c r="E97" s="314"/>
      <c r="F97" s="322" t="s">
        <v>100</v>
      </c>
      <c r="G97" s="30">
        <f>G98</f>
        <v>0</v>
      </c>
      <c r="H97" s="29">
        <f t="shared" ref="H97:O97" si="40">H98</f>
        <v>0</v>
      </c>
      <c r="I97" s="29">
        <f t="shared" si="40"/>
        <v>0</v>
      </c>
      <c r="J97" s="29">
        <f t="shared" si="40"/>
        <v>0</v>
      </c>
      <c r="K97" s="29">
        <f t="shared" si="40"/>
        <v>0</v>
      </c>
      <c r="L97" s="29">
        <f t="shared" si="40"/>
        <v>0</v>
      </c>
      <c r="M97" s="29">
        <f t="shared" si="40"/>
        <v>0</v>
      </c>
      <c r="N97" s="29">
        <f t="shared" si="40"/>
        <v>0</v>
      </c>
      <c r="O97" s="53">
        <f t="shared" si="40"/>
        <v>0</v>
      </c>
    </row>
    <row r="98" spans="1:15" ht="12.75">
      <c r="A98" s="323">
        <v>2</v>
      </c>
      <c r="B98" s="317">
        <v>2</v>
      </c>
      <c r="C98" s="317">
        <v>4</v>
      </c>
      <c r="D98" s="317">
        <v>4</v>
      </c>
      <c r="E98" s="317" t="s">
        <v>202</v>
      </c>
      <c r="F98" s="324" t="s">
        <v>100</v>
      </c>
      <c r="G98" s="27"/>
      <c r="H98" s="27"/>
      <c r="I98" s="27"/>
      <c r="J98" s="27"/>
      <c r="K98" s="27"/>
      <c r="L98" s="27"/>
      <c r="M98" s="27"/>
      <c r="N98" s="334">
        <f>SUBTOTAL(9,G98:M98)</f>
        <v>0</v>
      </c>
      <c r="O98" s="337">
        <f>IFERROR(N98/$N$18*100,"0.00")</f>
        <v>0</v>
      </c>
    </row>
    <row r="99" spans="1:15" ht="12.75">
      <c r="A99" s="310">
        <v>2</v>
      </c>
      <c r="B99" s="311">
        <v>2</v>
      </c>
      <c r="C99" s="311">
        <v>5</v>
      </c>
      <c r="D99" s="311"/>
      <c r="E99" s="311"/>
      <c r="F99" s="312" t="s">
        <v>101</v>
      </c>
      <c r="G99" s="32">
        <f>+G100+G102+G104+G110+G112+G114</f>
        <v>0</v>
      </c>
      <c r="H99" s="32">
        <f t="shared" ref="H99:M99" si="41">+H100+H102+H104+H110+H112+H114</f>
        <v>0</v>
      </c>
      <c r="I99" s="32">
        <f t="shared" si="41"/>
        <v>0</v>
      </c>
      <c r="J99" s="32">
        <f t="shared" si="41"/>
        <v>0</v>
      </c>
      <c r="K99" s="32">
        <f t="shared" si="41"/>
        <v>0</v>
      </c>
      <c r="L99" s="32">
        <f t="shared" si="41"/>
        <v>0</v>
      </c>
      <c r="M99" s="32">
        <f t="shared" si="41"/>
        <v>0</v>
      </c>
      <c r="N99" s="32">
        <f>+N100+N102+N104+N110+N112+N114</f>
        <v>0</v>
      </c>
      <c r="O99" s="32">
        <f>+O100+O102+O104+O110+O112+O114</f>
        <v>0</v>
      </c>
    </row>
    <row r="100" spans="1:15" ht="12.75">
      <c r="A100" s="313">
        <v>2</v>
      </c>
      <c r="B100" s="314">
        <v>2</v>
      </c>
      <c r="C100" s="314">
        <v>5</v>
      </c>
      <c r="D100" s="314">
        <v>1</v>
      </c>
      <c r="E100" s="314"/>
      <c r="F100" s="322" t="s">
        <v>102</v>
      </c>
      <c r="G100" s="30">
        <f>G101</f>
        <v>0</v>
      </c>
      <c r="H100" s="30">
        <f t="shared" ref="H100:O100" si="42">H101</f>
        <v>0</v>
      </c>
      <c r="I100" s="30">
        <f t="shared" si="42"/>
        <v>0</v>
      </c>
      <c r="J100" s="30">
        <f t="shared" si="42"/>
        <v>0</v>
      </c>
      <c r="K100" s="30">
        <f t="shared" si="42"/>
        <v>0</v>
      </c>
      <c r="L100" s="30">
        <f t="shared" si="42"/>
        <v>0</v>
      </c>
      <c r="M100" s="30">
        <f t="shared" si="42"/>
        <v>0</v>
      </c>
      <c r="N100" s="30">
        <f t="shared" si="42"/>
        <v>0</v>
      </c>
      <c r="O100" s="54">
        <f t="shared" si="42"/>
        <v>0</v>
      </c>
    </row>
    <row r="101" spans="1:15" ht="12.75">
      <c r="A101" s="323">
        <v>2</v>
      </c>
      <c r="B101" s="317">
        <v>2</v>
      </c>
      <c r="C101" s="317">
        <v>5</v>
      </c>
      <c r="D101" s="317">
        <v>1</v>
      </c>
      <c r="E101" s="317" t="s">
        <v>202</v>
      </c>
      <c r="F101" s="324" t="s">
        <v>102</v>
      </c>
      <c r="G101" s="27"/>
      <c r="H101" s="27"/>
      <c r="I101" s="27"/>
      <c r="J101" s="27"/>
      <c r="K101" s="27"/>
      <c r="L101" s="27"/>
      <c r="M101" s="27"/>
      <c r="N101" s="334">
        <f>SUBTOTAL(9,G101:M101)</f>
        <v>0</v>
      </c>
      <c r="O101" s="337">
        <f>IFERROR(N101/$N$18*100,"0.00")</f>
        <v>0</v>
      </c>
    </row>
    <row r="102" spans="1:15" ht="12.75">
      <c r="A102" s="325">
        <v>2</v>
      </c>
      <c r="B102" s="314">
        <v>2</v>
      </c>
      <c r="C102" s="314">
        <v>5</v>
      </c>
      <c r="D102" s="314">
        <v>2</v>
      </c>
      <c r="E102" s="314"/>
      <c r="F102" s="326" t="s">
        <v>1028</v>
      </c>
      <c r="G102" s="30">
        <f>G103</f>
        <v>0</v>
      </c>
      <c r="H102" s="29">
        <f t="shared" ref="H102:O102" si="43">H103</f>
        <v>0</v>
      </c>
      <c r="I102" s="29">
        <f t="shared" si="43"/>
        <v>0</v>
      </c>
      <c r="J102" s="29">
        <f t="shared" si="43"/>
        <v>0</v>
      </c>
      <c r="K102" s="29">
        <f t="shared" si="43"/>
        <v>0</v>
      </c>
      <c r="L102" s="29">
        <f t="shared" si="43"/>
        <v>0</v>
      </c>
      <c r="M102" s="29">
        <f t="shared" si="43"/>
        <v>0</v>
      </c>
      <c r="N102" s="29">
        <f t="shared" si="43"/>
        <v>0</v>
      </c>
      <c r="O102" s="53">
        <f t="shared" si="43"/>
        <v>0</v>
      </c>
    </row>
    <row r="103" spans="1:15" ht="12.75">
      <c r="A103" s="323">
        <v>2</v>
      </c>
      <c r="B103" s="317">
        <v>2</v>
      </c>
      <c r="C103" s="317">
        <v>5</v>
      </c>
      <c r="D103" s="317">
        <v>2</v>
      </c>
      <c r="E103" s="317" t="s">
        <v>202</v>
      </c>
      <c r="F103" s="324" t="s">
        <v>1028</v>
      </c>
      <c r="G103" s="27"/>
      <c r="H103" s="27"/>
      <c r="I103" s="27"/>
      <c r="J103" s="27"/>
      <c r="K103" s="27"/>
      <c r="L103" s="27"/>
      <c r="M103" s="27"/>
      <c r="N103" s="334">
        <f>SUBTOTAL(9,G103:M103)</f>
        <v>0</v>
      </c>
      <c r="O103" s="337">
        <f>IFERROR(N103/$N$18*100,"0.00")</f>
        <v>0</v>
      </c>
    </row>
    <row r="104" spans="1:15" ht="12.75">
      <c r="A104" s="325">
        <v>2</v>
      </c>
      <c r="B104" s="314">
        <v>2</v>
      </c>
      <c r="C104" s="314">
        <v>5</v>
      </c>
      <c r="D104" s="314">
        <v>3</v>
      </c>
      <c r="E104" s="314"/>
      <c r="F104" s="326" t="s">
        <v>1029</v>
      </c>
      <c r="G104" s="30">
        <f>SUM(G105:G109)</f>
        <v>0</v>
      </c>
      <c r="H104" s="30">
        <f t="shared" ref="H104:M104" si="44">SUM(H105:H109)</f>
        <v>0</v>
      </c>
      <c r="I104" s="30">
        <f t="shared" si="44"/>
        <v>0</v>
      </c>
      <c r="J104" s="30">
        <f t="shared" si="44"/>
        <v>0</v>
      </c>
      <c r="K104" s="30">
        <f t="shared" si="44"/>
        <v>0</v>
      </c>
      <c r="L104" s="30">
        <f t="shared" si="44"/>
        <v>0</v>
      </c>
      <c r="M104" s="30">
        <f t="shared" si="44"/>
        <v>0</v>
      </c>
      <c r="N104" s="30">
        <f>SUM(N105:N109)</f>
        <v>0</v>
      </c>
      <c r="O104" s="54">
        <f>SUM(O105:O109)</f>
        <v>0</v>
      </c>
    </row>
    <row r="105" spans="1:15" ht="12.75">
      <c r="A105" s="323">
        <v>2</v>
      </c>
      <c r="B105" s="317">
        <v>2</v>
      </c>
      <c r="C105" s="317">
        <v>5</v>
      </c>
      <c r="D105" s="317">
        <v>3</v>
      </c>
      <c r="E105" s="317" t="s">
        <v>202</v>
      </c>
      <c r="F105" s="324" t="s">
        <v>103</v>
      </c>
      <c r="G105" s="27"/>
      <c r="H105" s="27"/>
      <c r="I105" s="27"/>
      <c r="J105" s="27"/>
      <c r="K105" s="27"/>
      <c r="L105" s="27"/>
      <c r="M105" s="27"/>
      <c r="N105" s="334">
        <f>SUBTOTAL(9,G105:M105)</f>
        <v>0</v>
      </c>
      <c r="O105" s="337">
        <f>IFERROR(N105/$N$18*100,"0.00")</f>
        <v>0</v>
      </c>
    </row>
    <row r="106" spans="1:15" ht="12.75">
      <c r="A106" s="323">
        <v>2</v>
      </c>
      <c r="B106" s="317">
        <v>2</v>
      </c>
      <c r="C106" s="317">
        <v>5</v>
      </c>
      <c r="D106" s="317">
        <v>3</v>
      </c>
      <c r="E106" s="317" t="s">
        <v>203</v>
      </c>
      <c r="F106" s="324" t="s">
        <v>104</v>
      </c>
      <c r="G106" s="27"/>
      <c r="H106" s="27"/>
      <c r="I106" s="27"/>
      <c r="J106" s="27"/>
      <c r="K106" s="27"/>
      <c r="L106" s="27"/>
      <c r="M106" s="27"/>
      <c r="N106" s="334">
        <f t="shared" ref="N106:N111" si="45">SUBTOTAL(9,G106:M106)</f>
        <v>0</v>
      </c>
      <c r="O106" s="337">
        <f t="shared" ref="O106:O111" si="46">IFERROR(N106/$N$18*100,"0.00")</f>
        <v>0</v>
      </c>
    </row>
    <row r="107" spans="1:15" ht="12.75">
      <c r="A107" s="323">
        <v>2</v>
      </c>
      <c r="B107" s="317">
        <v>2</v>
      </c>
      <c r="C107" s="317">
        <v>5</v>
      </c>
      <c r="D107" s="317">
        <v>3</v>
      </c>
      <c r="E107" s="317" t="s">
        <v>204</v>
      </c>
      <c r="F107" s="324" t="s">
        <v>105</v>
      </c>
      <c r="G107" s="27"/>
      <c r="H107" s="27"/>
      <c r="I107" s="27"/>
      <c r="J107" s="27"/>
      <c r="K107" s="27"/>
      <c r="L107" s="27"/>
      <c r="M107" s="27"/>
      <c r="N107" s="334">
        <f t="shared" si="45"/>
        <v>0</v>
      </c>
      <c r="O107" s="337">
        <f t="shared" si="46"/>
        <v>0</v>
      </c>
    </row>
    <row r="108" spans="1:15" ht="12.75">
      <c r="A108" s="323">
        <v>2</v>
      </c>
      <c r="B108" s="317">
        <v>2</v>
      </c>
      <c r="C108" s="317">
        <v>5</v>
      </c>
      <c r="D108" s="317">
        <v>3</v>
      </c>
      <c r="E108" s="317" t="s">
        <v>205</v>
      </c>
      <c r="F108" s="324" t="s">
        <v>106</v>
      </c>
      <c r="G108" s="27"/>
      <c r="H108" s="27"/>
      <c r="I108" s="27"/>
      <c r="J108" s="27"/>
      <c r="K108" s="27"/>
      <c r="L108" s="27"/>
      <c r="M108" s="27"/>
      <c r="N108" s="334">
        <f t="shared" si="45"/>
        <v>0</v>
      </c>
      <c r="O108" s="337">
        <f t="shared" si="46"/>
        <v>0</v>
      </c>
    </row>
    <row r="109" spans="1:15" ht="12.75">
      <c r="A109" s="323">
        <v>2</v>
      </c>
      <c r="B109" s="317">
        <v>2</v>
      </c>
      <c r="C109" s="317">
        <v>5</v>
      </c>
      <c r="D109" s="317">
        <v>3</v>
      </c>
      <c r="E109" s="317" t="s">
        <v>208</v>
      </c>
      <c r="F109" s="324" t="s">
        <v>107</v>
      </c>
      <c r="G109" s="27"/>
      <c r="H109" s="27"/>
      <c r="I109" s="27"/>
      <c r="J109" s="27"/>
      <c r="K109" s="27"/>
      <c r="L109" s="27"/>
      <c r="M109" s="27"/>
      <c r="N109" s="334">
        <f t="shared" si="45"/>
        <v>0</v>
      </c>
      <c r="O109" s="337">
        <f t="shared" si="46"/>
        <v>0</v>
      </c>
    </row>
    <row r="110" spans="1:15" ht="12.75">
      <c r="A110" s="313">
        <v>2</v>
      </c>
      <c r="B110" s="314">
        <v>2</v>
      </c>
      <c r="C110" s="314">
        <v>5</v>
      </c>
      <c r="D110" s="314">
        <v>4</v>
      </c>
      <c r="E110" s="314"/>
      <c r="F110" s="322" t="s">
        <v>108</v>
      </c>
      <c r="G110" s="29">
        <f>+G111</f>
        <v>0</v>
      </c>
      <c r="H110" s="29">
        <f t="shared" ref="H110:O110" si="47">+H111</f>
        <v>0</v>
      </c>
      <c r="I110" s="29">
        <f t="shared" si="47"/>
        <v>0</v>
      </c>
      <c r="J110" s="29">
        <f t="shared" si="47"/>
        <v>0</v>
      </c>
      <c r="K110" s="29">
        <f t="shared" si="47"/>
        <v>0</v>
      </c>
      <c r="L110" s="29">
        <f t="shared" si="47"/>
        <v>0</v>
      </c>
      <c r="M110" s="29">
        <f t="shared" si="47"/>
        <v>0</v>
      </c>
      <c r="N110" s="29">
        <f t="shared" si="47"/>
        <v>0</v>
      </c>
      <c r="O110" s="54">
        <f t="shared" si="47"/>
        <v>0</v>
      </c>
    </row>
    <row r="111" spans="1:15" ht="12.75">
      <c r="A111" s="323">
        <v>2</v>
      </c>
      <c r="B111" s="317">
        <v>2</v>
      </c>
      <c r="C111" s="317">
        <v>5</v>
      </c>
      <c r="D111" s="317">
        <v>4</v>
      </c>
      <c r="E111" s="317" t="s">
        <v>202</v>
      </c>
      <c r="F111" s="324" t="s">
        <v>108</v>
      </c>
      <c r="G111" s="27"/>
      <c r="H111" s="27"/>
      <c r="I111" s="27"/>
      <c r="J111" s="27"/>
      <c r="K111" s="27"/>
      <c r="L111" s="27"/>
      <c r="M111" s="27"/>
      <c r="N111" s="334">
        <f t="shared" si="45"/>
        <v>0</v>
      </c>
      <c r="O111" s="337">
        <f t="shared" si="46"/>
        <v>0</v>
      </c>
    </row>
    <row r="112" spans="1:15" ht="12.75">
      <c r="A112" s="325">
        <v>2</v>
      </c>
      <c r="B112" s="314">
        <v>2</v>
      </c>
      <c r="C112" s="314">
        <v>5</v>
      </c>
      <c r="D112" s="314">
        <v>8</v>
      </c>
      <c r="E112" s="314"/>
      <c r="F112" s="326" t="s">
        <v>109</v>
      </c>
      <c r="G112" s="30">
        <f>G113</f>
        <v>0</v>
      </c>
      <c r="H112" s="29">
        <f t="shared" ref="H112:O112" si="48">H113</f>
        <v>0</v>
      </c>
      <c r="I112" s="29">
        <f t="shared" si="48"/>
        <v>0</v>
      </c>
      <c r="J112" s="29">
        <f t="shared" si="48"/>
        <v>0</v>
      </c>
      <c r="K112" s="29">
        <f t="shared" si="48"/>
        <v>0</v>
      </c>
      <c r="L112" s="29">
        <f t="shared" si="48"/>
        <v>0</v>
      </c>
      <c r="M112" s="29">
        <f t="shared" si="48"/>
        <v>0</v>
      </c>
      <c r="N112" s="29">
        <f t="shared" si="48"/>
        <v>0</v>
      </c>
      <c r="O112" s="53">
        <f t="shared" si="48"/>
        <v>0</v>
      </c>
    </row>
    <row r="113" spans="1:15" ht="12.75">
      <c r="A113" s="323">
        <v>2</v>
      </c>
      <c r="B113" s="317">
        <v>2</v>
      </c>
      <c r="C113" s="317">
        <v>5</v>
      </c>
      <c r="D113" s="317">
        <v>8</v>
      </c>
      <c r="E113" s="317" t="s">
        <v>202</v>
      </c>
      <c r="F113" s="324" t="s">
        <v>109</v>
      </c>
      <c r="G113" s="27"/>
      <c r="H113" s="27"/>
      <c r="I113" s="27"/>
      <c r="J113" s="27"/>
      <c r="K113" s="27"/>
      <c r="L113" s="27"/>
      <c r="M113" s="27"/>
      <c r="N113" s="334">
        <f>SUBTOTAL(9,G113:M113)</f>
        <v>0</v>
      </c>
      <c r="O113" s="337">
        <f>IFERROR(N113/$N$18*100,"0.00")</f>
        <v>0</v>
      </c>
    </row>
    <row r="114" spans="1:15" ht="12.75">
      <c r="A114" s="325">
        <v>2</v>
      </c>
      <c r="B114" s="314">
        <v>2</v>
      </c>
      <c r="C114" s="314">
        <v>5</v>
      </c>
      <c r="D114" s="314">
        <v>9</v>
      </c>
      <c r="E114" s="314"/>
      <c r="F114" s="326" t="s">
        <v>1030</v>
      </c>
      <c r="G114" s="29">
        <f>+G115</f>
        <v>0</v>
      </c>
      <c r="H114" s="29">
        <f t="shared" ref="H114:O114" si="49">H115</f>
        <v>0</v>
      </c>
      <c r="I114" s="29">
        <f t="shared" si="49"/>
        <v>0</v>
      </c>
      <c r="J114" s="29">
        <f t="shared" si="49"/>
        <v>0</v>
      </c>
      <c r="K114" s="29">
        <f t="shared" si="49"/>
        <v>0</v>
      </c>
      <c r="L114" s="29">
        <f t="shared" si="49"/>
        <v>0</v>
      </c>
      <c r="M114" s="29">
        <f t="shared" si="49"/>
        <v>0</v>
      </c>
      <c r="N114" s="29">
        <f t="shared" si="49"/>
        <v>0</v>
      </c>
      <c r="O114" s="53">
        <f t="shared" si="49"/>
        <v>0</v>
      </c>
    </row>
    <row r="115" spans="1:15" ht="12.75">
      <c r="A115" s="323">
        <v>2</v>
      </c>
      <c r="B115" s="317">
        <v>2</v>
      </c>
      <c r="C115" s="317">
        <v>5</v>
      </c>
      <c r="D115" s="317">
        <v>8</v>
      </c>
      <c r="E115" s="317" t="s">
        <v>202</v>
      </c>
      <c r="F115" s="324" t="s">
        <v>1031</v>
      </c>
      <c r="G115" s="27"/>
      <c r="H115" s="27"/>
      <c r="I115" s="27"/>
      <c r="J115" s="27"/>
      <c r="K115" s="27"/>
      <c r="L115" s="27"/>
      <c r="M115" s="27"/>
      <c r="N115" s="334">
        <f>SUBTOTAL(9,G115:M115)</f>
        <v>0</v>
      </c>
      <c r="O115" s="337">
        <f>IFERROR(N115/$N$18*100,"0.00")</f>
        <v>0</v>
      </c>
    </row>
    <row r="116" spans="1:15" ht="12.75">
      <c r="A116" s="310">
        <v>2</v>
      </c>
      <c r="B116" s="311">
        <v>2</v>
      </c>
      <c r="C116" s="311">
        <v>6</v>
      </c>
      <c r="D116" s="311"/>
      <c r="E116" s="311"/>
      <c r="F116" s="312" t="s">
        <v>110</v>
      </c>
      <c r="G116" s="32">
        <f>+G117+G119+G121+G123</f>
        <v>0</v>
      </c>
      <c r="H116" s="375">
        <f t="shared" ref="H116:N116" si="50">+H117+H119+H121+H123</f>
        <v>0</v>
      </c>
      <c r="I116" s="375">
        <f t="shared" si="50"/>
        <v>0</v>
      </c>
      <c r="J116" s="375">
        <f t="shared" si="50"/>
        <v>0</v>
      </c>
      <c r="K116" s="375">
        <f t="shared" si="50"/>
        <v>0</v>
      </c>
      <c r="L116" s="375">
        <f t="shared" si="50"/>
        <v>0</v>
      </c>
      <c r="M116" s="375">
        <f t="shared" si="50"/>
        <v>0</v>
      </c>
      <c r="N116" s="375">
        <f t="shared" si="50"/>
        <v>0</v>
      </c>
      <c r="O116" s="52">
        <f>+O117+O119+O121+O123</f>
        <v>0</v>
      </c>
    </row>
    <row r="117" spans="1:15" ht="12.75">
      <c r="A117" s="313">
        <v>2</v>
      </c>
      <c r="B117" s="314">
        <v>2</v>
      </c>
      <c r="C117" s="314">
        <v>6</v>
      </c>
      <c r="D117" s="314">
        <v>1</v>
      </c>
      <c r="E117" s="314"/>
      <c r="F117" s="322" t="s">
        <v>246</v>
      </c>
      <c r="G117" s="30">
        <f>G118</f>
        <v>0</v>
      </c>
      <c r="H117" s="29">
        <f t="shared" ref="H117:O117" si="51">H118</f>
        <v>0</v>
      </c>
      <c r="I117" s="29">
        <f t="shared" si="51"/>
        <v>0</v>
      </c>
      <c r="J117" s="29">
        <f t="shared" si="51"/>
        <v>0</v>
      </c>
      <c r="K117" s="29">
        <f t="shared" si="51"/>
        <v>0</v>
      </c>
      <c r="L117" s="29">
        <f t="shared" si="51"/>
        <v>0</v>
      </c>
      <c r="M117" s="29">
        <f t="shared" si="51"/>
        <v>0</v>
      </c>
      <c r="N117" s="29">
        <f t="shared" si="51"/>
        <v>0</v>
      </c>
      <c r="O117" s="53">
        <f t="shared" si="51"/>
        <v>0</v>
      </c>
    </row>
    <row r="118" spans="1:15" ht="12.75">
      <c r="A118" s="323">
        <v>2</v>
      </c>
      <c r="B118" s="317">
        <v>2</v>
      </c>
      <c r="C118" s="317">
        <v>6</v>
      </c>
      <c r="D118" s="317">
        <v>1</v>
      </c>
      <c r="E118" s="317" t="s">
        <v>202</v>
      </c>
      <c r="F118" s="324" t="s">
        <v>246</v>
      </c>
      <c r="G118" s="27"/>
      <c r="H118" s="27"/>
      <c r="I118" s="27"/>
      <c r="J118" s="27"/>
      <c r="K118" s="27"/>
      <c r="L118" s="27"/>
      <c r="M118" s="27"/>
      <c r="N118" s="334">
        <f>SUBTOTAL(9,G118:M118)</f>
        <v>0</v>
      </c>
      <c r="O118" s="337">
        <f>IFERROR(N118/$N$18*100,"0.00")</f>
        <v>0</v>
      </c>
    </row>
    <row r="119" spans="1:15" ht="12.75">
      <c r="A119" s="313">
        <v>2</v>
      </c>
      <c r="B119" s="314">
        <v>2</v>
      </c>
      <c r="C119" s="314">
        <v>6</v>
      </c>
      <c r="D119" s="314">
        <v>2</v>
      </c>
      <c r="E119" s="314"/>
      <c r="F119" s="322" t="s">
        <v>111</v>
      </c>
      <c r="G119" s="30">
        <f>G120</f>
        <v>0</v>
      </c>
      <c r="H119" s="29">
        <f t="shared" ref="H119:O119" si="52">H120</f>
        <v>0</v>
      </c>
      <c r="I119" s="29">
        <f t="shared" si="52"/>
        <v>0</v>
      </c>
      <c r="J119" s="29">
        <f t="shared" si="52"/>
        <v>0</v>
      </c>
      <c r="K119" s="29">
        <f t="shared" si="52"/>
        <v>0</v>
      </c>
      <c r="L119" s="29">
        <f t="shared" si="52"/>
        <v>0</v>
      </c>
      <c r="M119" s="29">
        <f t="shared" si="52"/>
        <v>0</v>
      </c>
      <c r="N119" s="29">
        <f t="shared" si="52"/>
        <v>0</v>
      </c>
      <c r="O119" s="53">
        <f t="shared" si="52"/>
        <v>0</v>
      </c>
    </row>
    <row r="120" spans="1:15" ht="12.75">
      <c r="A120" s="323">
        <v>2</v>
      </c>
      <c r="B120" s="317">
        <v>2</v>
      </c>
      <c r="C120" s="317">
        <v>6</v>
      </c>
      <c r="D120" s="317">
        <v>2</v>
      </c>
      <c r="E120" s="317" t="s">
        <v>202</v>
      </c>
      <c r="F120" s="324" t="s">
        <v>111</v>
      </c>
      <c r="G120" s="27"/>
      <c r="H120" s="27"/>
      <c r="I120" s="27"/>
      <c r="J120" s="27"/>
      <c r="K120" s="27"/>
      <c r="L120" s="27"/>
      <c r="M120" s="27"/>
      <c r="N120" s="334">
        <f>SUBTOTAL(9,G120:M120)</f>
        <v>0</v>
      </c>
      <c r="O120" s="337">
        <f>IFERROR(N120/$N$18*100,"0.00")</f>
        <v>0</v>
      </c>
    </row>
    <row r="121" spans="1:15" ht="12.75">
      <c r="A121" s="313">
        <v>2</v>
      </c>
      <c r="B121" s="314">
        <v>2</v>
      </c>
      <c r="C121" s="314">
        <v>6</v>
      </c>
      <c r="D121" s="314">
        <v>3</v>
      </c>
      <c r="E121" s="314"/>
      <c r="F121" s="322" t="s">
        <v>112</v>
      </c>
      <c r="G121" s="30">
        <f>G122</f>
        <v>0</v>
      </c>
      <c r="H121" s="29">
        <f t="shared" ref="H121:O121" si="53">H122</f>
        <v>0</v>
      </c>
      <c r="I121" s="29">
        <f t="shared" si="53"/>
        <v>0</v>
      </c>
      <c r="J121" s="29">
        <f t="shared" si="53"/>
        <v>0</v>
      </c>
      <c r="K121" s="29">
        <f t="shared" si="53"/>
        <v>0</v>
      </c>
      <c r="L121" s="29">
        <f t="shared" si="53"/>
        <v>0</v>
      </c>
      <c r="M121" s="29">
        <f t="shared" si="53"/>
        <v>0</v>
      </c>
      <c r="N121" s="29">
        <f t="shared" si="53"/>
        <v>0</v>
      </c>
      <c r="O121" s="53">
        <f t="shared" si="53"/>
        <v>0</v>
      </c>
    </row>
    <row r="122" spans="1:15" ht="12.75">
      <c r="A122" s="323">
        <v>2</v>
      </c>
      <c r="B122" s="317">
        <v>2</v>
      </c>
      <c r="C122" s="317">
        <v>6</v>
      </c>
      <c r="D122" s="317">
        <v>3</v>
      </c>
      <c r="E122" s="317" t="s">
        <v>202</v>
      </c>
      <c r="F122" s="324" t="s">
        <v>112</v>
      </c>
      <c r="G122" s="27"/>
      <c r="H122" s="27"/>
      <c r="I122" s="27"/>
      <c r="J122" s="27"/>
      <c r="K122" s="27"/>
      <c r="L122" s="27"/>
      <c r="M122" s="27"/>
      <c r="N122" s="334">
        <f>SUBTOTAL(9,G122:M122)</f>
        <v>0</v>
      </c>
      <c r="O122" s="337">
        <f>IFERROR(N122/$N$18*100,"0.00")</f>
        <v>0</v>
      </c>
    </row>
    <row r="123" spans="1:15" ht="12.75">
      <c r="A123" s="325">
        <v>2</v>
      </c>
      <c r="B123" s="314">
        <v>2</v>
      </c>
      <c r="C123" s="314">
        <v>6</v>
      </c>
      <c r="D123" s="314">
        <v>9</v>
      </c>
      <c r="E123" s="314"/>
      <c r="F123" s="326" t="s">
        <v>207</v>
      </c>
      <c r="G123" s="29">
        <f>+G124</f>
        <v>0</v>
      </c>
      <c r="H123" s="29">
        <f t="shared" ref="H123:O123" si="54">H124</f>
        <v>0</v>
      </c>
      <c r="I123" s="29">
        <f t="shared" si="54"/>
        <v>0</v>
      </c>
      <c r="J123" s="29">
        <f t="shared" si="54"/>
        <v>0</v>
      </c>
      <c r="K123" s="29">
        <f t="shared" si="54"/>
        <v>0</v>
      </c>
      <c r="L123" s="29">
        <f t="shared" si="54"/>
        <v>0</v>
      </c>
      <c r="M123" s="29">
        <f t="shared" si="54"/>
        <v>0</v>
      </c>
      <c r="N123" s="29">
        <f t="shared" si="54"/>
        <v>0</v>
      </c>
      <c r="O123" s="53">
        <f t="shared" si="54"/>
        <v>0</v>
      </c>
    </row>
    <row r="124" spans="1:15" ht="12.75">
      <c r="A124" s="323">
        <v>2</v>
      </c>
      <c r="B124" s="317">
        <v>2</v>
      </c>
      <c r="C124" s="317">
        <v>6</v>
      </c>
      <c r="D124" s="317">
        <v>9</v>
      </c>
      <c r="E124" s="317" t="s">
        <v>202</v>
      </c>
      <c r="F124" s="324" t="s">
        <v>207</v>
      </c>
      <c r="G124" s="27"/>
      <c r="H124" s="27"/>
      <c r="I124" s="27"/>
      <c r="J124" s="27"/>
      <c r="K124" s="27"/>
      <c r="L124" s="27"/>
      <c r="M124" s="27"/>
      <c r="N124" s="334">
        <f>SUBTOTAL(9,G124:M124)</f>
        <v>0</v>
      </c>
      <c r="O124" s="337">
        <f>IFERROR(N124/$N$18*100,"0.00")</f>
        <v>0</v>
      </c>
    </row>
    <row r="125" spans="1:15" ht="12.75">
      <c r="A125" s="310">
        <v>2</v>
      </c>
      <c r="B125" s="311">
        <v>2</v>
      </c>
      <c r="C125" s="311">
        <v>7</v>
      </c>
      <c r="D125" s="311"/>
      <c r="E125" s="311"/>
      <c r="F125" s="312" t="s">
        <v>113</v>
      </c>
      <c r="G125" s="32">
        <f>+G126+G131+G141</f>
        <v>0</v>
      </c>
      <c r="H125" s="375">
        <f t="shared" ref="H125:N125" si="55">+H126+H128+H130+H136+H138+H140+H142+H144</f>
        <v>0</v>
      </c>
      <c r="I125" s="375">
        <f t="shared" si="55"/>
        <v>0</v>
      </c>
      <c r="J125" s="375">
        <f t="shared" si="55"/>
        <v>0</v>
      </c>
      <c r="K125" s="375">
        <f t="shared" si="55"/>
        <v>0</v>
      </c>
      <c r="L125" s="375">
        <f t="shared" si="55"/>
        <v>0</v>
      </c>
      <c r="M125" s="375">
        <f t="shared" si="55"/>
        <v>0</v>
      </c>
      <c r="N125" s="375">
        <f t="shared" si="55"/>
        <v>0</v>
      </c>
      <c r="O125" s="52">
        <f>+O126+O128+O130+O136+O138+O140+O142+O144</f>
        <v>0</v>
      </c>
    </row>
    <row r="126" spans="1:15" ht="12.75">
      <c r="A126" s="325">
        <v>2</v>
      </c>
      <c r="B126" s="314">
        <v>2</v>
      </c>
      <c r="C126" s="314">
        <v>7</v>
      </c>
      <c r="D126" s="314">
        <v>1</v>
      </c>
      <c r="E126" s="314"/>
      <c r="F126" s="326" t="s">
        <v>1032</v>
      </c>
      <c r="G126" s="30">
        <f>SUM(G127:G130)</f>
        <v>0</v>
      </c>
      <c r="H126" s="30">
        <f t="shared" ref="H126:N126" si="56">SUM(H127:H130)</f>
        <v>0</v>
      </c>
      <c r="I126" s="30">
        <f t="shared" si="56"/>
        <v>0</v>
      </c>
      <c r="J126" s="30">
        <f t="shared" si="56"/>
        <v>0</v>
      </c>
      <c r="K126" s="30">
        <f t="shared" si="56"/>
        <v>0</v>
      </c>
      <c r="L126" s="30">
        <f t="shared" si="56"/>
        <v>0</v>
      </c>
      <c r="M126" s="30">
        <f t="shared" si="56"/>
        <v>0</v>
      </c>
      <c r="N126" s="30">
        <f t="shared" si="56"/>
        <v>0</v>
      </c>
      <c r="O126" s="54">
        <f>SUM(O127:O130)</f>
        <v>0</v>
      </c>
    </row>
    <row r="127" spans="1:15" ht="12.75">
      <c r="A127" s="316">
        <v>2</v>
      </c>
      <c r="B127" s="317">
        <v>2</v>
      </c>
      <c r="C127" s="317">
        <v>7</v>
      </c>
      <c r="D127" s="317">
        <v>1</v>
      </c>
      <c r="E127" s="317" t="s">
        <v>202</v>
      </c>
      <c r="F127" s="327" t="s">
        <v>1033</v>
      </c>
      <c r="G127" s="27"/>
      <c r="H127" s="27"/>
      <c r="I127" s="27"/>
      <c r="J127" s="27"/>
      <c r="K127" s="27"/>
      <c r="L127" s="27"/>
      <c r="M127" s="27"/>
      <c r="N127" s="334">
        <f>SUBTOTAL(9,G127:M127)</f>
        <v>0</v>
      </c>
      <c r="O127" s="337">
        <f>IFERROR(N127/$N$18*100,"0.00")</f>
        <v>0</v>
      </c>
    </row>
    <row r="128" spans="1:15" ht="12.75">
      <c r="A128" s="316">
        <v>2</v>
      </c>
      <c r="B128" s="317">
        <v>2</v>
      </c>
      <c r="C128" s="317">
        <v>7</v>
      </c>
      <c r="D128" s="317">
        <v>1</v>
      </c>
      <c r="E128" s="317" t="s">
        <v>234</v>
      </c>
      <c r="F128" s="327" t="s">
        <v>1034</v>
      </c>
      <c r="G128" s="27"/>
      <c r="H128" s="27"/>
      <c r="I128" s="27"/>
      <c r="J128" s="27"/>
      <c r="K128" s="27"/>
      <c r="L128" s="27"/>
      <c r="M128" s="27"/>
      <c r="N128" s="334">
        <f>SUBTOTAL(9,G128:M128)</f>
        <v>0</v>
      </c>
      <c r="O128" s="337">
        <f t="shared" ref="O128:O142" si="57">IFERROR(N128/$N$18*100,"0.00")</f>
        <v>0</v>
      </c>
    </row>
    <row r="129" spans="1:15" ht="12.75">
      <c r="A129" s="316">
        <v>2</v>
      </c>
      <c r="B129" s="317">
        <v>2</v>
      </c>
      <c r="C129" s="317">
        <v>7</v>
      </c>
      <c r="D129" s="317">
        <v>1</v>
      </c>
      <c r="E129" s="317" t="s">
        <v>236</v>
      </c>
      <c r="F129" s="327" t="s">
        <v>1035</v>
      </c>
      <c r="G129" s="27"/>
      <c r="H129" s="27"/>
      <c r="I129" s="27"/>
      <c r="J129" s="27"/>
      <c r="K129" s="27"/>
      <c r="L129" s="27"/>
      <c r="M129" s="27"/>
      <c r="N129" s="334">
        <f>SUBTOTAL(9,G129:M129)</f>
        <v>0</v>
      </c>
      <c r="O129" s="337">
        <f t="shared" si="57"/>
        <v>0</v>
      </c>
    </row>
    <row r="130" spans="1:15" ht="12.75">
      <c r="A130" s="316">
        <v>2</v>
      </c>
      <c r="B130" s="317">
        <v>2</v>
      </c>
      <c r="C130" s="317">
        <v>7</v>
      </c>
      <c r="D130" s="317">
        <v>1</v>
      </c>
      <c r="E130" s="317" t="s">
        <v>1036</v>
      </c>
      <c r="F130" s="327" t="s">
        <v>1037</v>
      </c>
      <c r="G130" s="27"/>
      <c r="H130" s="27"/>
      <c r="I130" s="27"/>
      <c r="J130" s="27"/>
      <c r="K130" s="27"/>
      <c r="L130" s="27"/>
      <c r="M130" s="27"/>
      <c r="N130" s="334">
        <f>SUBTOTAL(9,G130:M130)</f>
        <v>0</v>
      </c>
      <c r="O130" s="337">
        <f t="shared" si="57"/>
        <v>0</v>
      </c>
    </row>
    <row r="131" spans="1:15" ht="12.75">
      <c r="A131" s="313">
        <v>2</v>
      </c>
      <c r="B131" s="314">
        <v>2</v>
      </c>
      <c r="C131" s="314">
        <v>7</v>
      </c>
      <c r="D131" s="314">
        <v>2</v>
      </c>
      <c r="E131" s="314"/>
      <c r="F131" s="322" t="s">
        <v>247</v>
      </c>
      <c r="G131" s="30">
        <f>SUM(G132:G140)</f>
        <v>0</v>
      </c>
      <c r="H131" s="30">
        <f t="shared" ref="H131:O131" si="58">SUM(H132:H140)</f>
        <v>0</v>
      </c>
      <c r="I131" s="30">
        <f t="shared" si="58"/>
        <v>0</v>
      </c>
      <c r="J131" s="30">
        <f t="shared" si="58"/>
        <v>0</v>
      </c>
      <c r="K131" s="30">
        <f t="shared" si="58"/>
        <v>0</v>
      </c>
      <c r="L131" s="30">
        <f t="shared" si="58"/>
        <v>0</v>
      </c>
      <c r="M131" s="30">
        <f t="shared" si="58"/>
        <v>0</v>
      </c>
      <c r="N131" s="30">
        <f>SUM(N132:N140)</f>
        <v>0</v>
      </c>
      <c r="O131" s="54">
        <f t="shared" si="58"/>
        <v>0</v>
      </c>
    </row>
    <row r="132" spans="1:15" ht="12.75">
      <c r="A132" s="316">
        <v>2</v>
      </c>
      <c r="B132" s="317">
        <v>2</v>
      </c>
      <c r="C132" s="317">
        <v>7</v>
      </c>
      <c r="D132" s="317">
        <v>2</v>
      </c>
      <c r="E132" s="317" t="s">
        <v>202</v>
      </c>
      <c r="F132" s="327" t="s">
        <v>1038</v>
      </c>
      <c r="G132" s="27"/>
      <c r="H132" s="27"/>
      <c r="I132" s="27"/>
      <c r="J132" s="27"/>
      <c r="K132" s="27"/>
      <c r="L132" s="27"/>
      <c r="M132" s="27"/>
      <c r="N132" s="335">
        <f>SUBTOTAL(9,G132:M132)</f>
        <v>0</v>
      </c>
      <c r="O132" s="337">
        <f t="shared" si="57"/>
        <v>0</v>
      </c>
    </row>
    <row r="133" spans="1:15" ht="12.75">
      <c r="A133" s="316">
        <v>2</v>
      </c>
      <c r="B133" s="317">
        <v>2</v>
      </c>
      <c r="C133" s="317">
        <v>7</v>
      </c>
      <c r="D133" s="317">
        <v>2</v>
      </c>
      <c r="E133" s="317" t="s">
        <v>203</v>
      </c>
      <c r="F133" s="327" t="s">
        <v>1039</v>
      </c>
      <c r="G133" s="27"/>
      <c r="H133" s="27"/>
      <c r="I133" s="27"/>
      <c r="J133" s="27"/>
      <c r="K133" s="27"/>
      <c r="L133" s="27"/>
      <c r="M133" s="27"/>
      <c r="N133" s="335">
        <f t="shared" ref="N133:N142" si="59">SUBTOTAL(9,G133:M133)</f>
        <v>0</v>
      </c>
      <c r="O133" s="337">
        <f t="shared" si="57"/>
        <v>0</v>
      </c>
    </row>
    <row r="134" spans="1:15" ht="12.75">
      <c r="A134" s="316">
        <v>2</v>
      </c>
      <c r="B134" s="317">
        <v>2</v>
      </c>
      <c r="C134" s="317">
        <v>7</v>
      </c>
      <c r="D134" s="317">
        <v>2</v>
      </c>
      <c r="E134" s="317" t="s">
        <v>204</v>
      </c>
      <c r="F134" s="327" t="s">
        <v>1040</v>
      </c>
      <c r="G134" s="27"/>
      <c r="H134" s="27"/>
      <c r="I134" s="27"/>
      <c r="J134" s="27"/>
      <c r="K134" s="27"/>
      <c r="L134" s="27"/>
      <c r="M134" s="27"/>
      <c r="N134" s="335">
        <f t="shared" si="59"/>
        <v>0</v>
      </c>
      <c r="O134" s="337">
        <f t="shared" si="57"/>
        <v>0</v>
      </c>
    </row>
    <row r="135" spans="1:15" ht="12.75">
      <c r="A135" s="316">
        <v>2</v>
      </c>
      <c r="B135" s="317">
        <v>2</v>
      </c>
      <c r="C135" s="317">
        <v>7</v>
      </c>
      <c r="D135" s="317">
        <v>2</v>
      </c>
      <c r="E135" s="317" t="s">
        <v>205</v>
      </c>
      <c r="F135" s="327" t="s">
        <v>1041</v>
      </c>
      <c r="G135" s="27"/>
      <c r="H135" s="27"/>
      <c r="I135" s="27"/>
      <c r="J135" s="27"/>
      <c r="K135" s="27"/>
      <c r="L135" s="27"/>
      <c r="M135" s="27"/>
      <c r="N135" s="335">
        <f t="shared" si="59"/>
        <v>0</v>
      </c>
      <c r="O135" s="337">
        <f t="shared" si="57"/>
        <v>0</v>
      </c>
    </row>
    <row r="136" spans="1:15" ht="12.75">
      <c r="A136" s="316">
        <v>2</v>
      </c>
      <c r="B136" s="317">
        <v>2</v>
      </c>
      <c r="C136" s="317">
        <v>7</v>
      </c>
      <c r="D136" s="317">
        <v>2</v>
      </c>
      <c r="E136" s="317" t="s">
        <v>208</v>
      </c>
      <c r="F136" s="327" t="s">
        <v>209</v>
      </c>
      <c r="G136" s="27"/>
      <c r="H136" s="27"/>
      <c r="I136" s="27"/>
      <c r="J136" s="27"/>
      <c r="K136" s="27"/>
      <c r="L136" s="27"/>
      <c r="M136" s="27"/>
      <c r="N136" s="335">
        <f t="shared" si="59"/>
        <v>0</v>
      </c>
      <c r="O136" s="337">
        <f t="shared" si="57"/>
        <v>0</v>
      </c>
    </row>
    <row r="137" spans="1:15" ht="12.75">
      <c r="A137" s="316">
        <v>2</v>
      </c>
      <c r="B137" s="317">
        <v>2</v>
      </c>
      <c r="C137" s="317">
        <v>7</v>
      </c>
      <c r="D137" s="317">
        <v>2</v>
      </c>
      <c r="E137" s="317" t="s">
        <v>234</v>
      </c>
      <c r="F137" s="328" t="s">
        <v>116</v>
      </c>
      <c r="G137" s="27"/>
      <c r="H137" s="27"/>
      <c r="I137" s="27"/>
      <c r="J137" s="27"/>
      <c r="K137" s="27"/>
      <c r="L137" s="27"/>
      <c r="M137" s="27"/>
      <c r="N137" s="335">
        <f t="shared" si="59"/>
        <v>0</v>
      </c>
      <c r="O137" s="337">
        <f t="shared" si="57"/>
        <v>0</v>
      </c>
    </row>
    <row r="138" spans="1:15" ht="12.75">
      <c r="A138" s="316">
        <v>2</v>
      </c>
      <c r="B138" s="317">
        <v>2</v>
      </c>
      <c r="C138" s="317">
        <v>7</v>
      </c>
      <c r="D138" s="317">
        <v>2</v>
      </c>
      <c r="E138" s="317" t="s">
        <v>236</v>
      </c>
      <c r="F138" s="328" t="s">
        <v>1042</v>
      </c>
      <c r="G138" s="27"/>
      <c r="H138" s="27"/>
      <c r="I138" s="27"/>
      <c r="J138" s="27"/>
      <c r="K138" s="27"/>
      <c r="L138" s="27"/>
      <c r="M138" s="27"/>
      <c r="N138" s="335">
        <f t="shared" si="59"/>
        <v>0</v>
      </c>
      <c r="O138" s="337">
        <f t="shared" si="57"/>
        <v>0</v>
      </c>
    </row>
    <row r="139" spans="1:15" ht="12.75">
      <c r="A139" s="316">
        <v>2</v>
      </c>
      <c r="B139" s="317">
        <v>2</v>
      </c>
      <c r="C139" s="317">
        <v>7</v>
      </c>
      <c r="D139" s="317">
        <v>2</v>
      </c>
      <c r="E139" s="317" t="s">
        <v>240</v>
      </c>
      <c r="F139" s="328" t="s">
        <v>1043</v>
      </c>
      <c r="G139" s="27"/>
      <c r="H139" s="27"/>
      <c r="I139" s="27"/>
      <c r="J139" s="27"/>
      <c r="K139" s="27"/>
      <c r="L139" s="27"/>
      <c r="M139" s="27"/>
      <c r="N139" s="335">
        <f t="shared" si="59"/>
        <v>0</v>
      </c>
      <c r="O139" s="337">
        <f t="shared" si="57"/>
        <v>0</v>
      </c>
    </row>
    <row r="140" spans="1:15" ht="12.75">
      <c r="A140" s="316">
        <v>2</v>
      </c>
      <c r="B140" s="317">
        <v>2</v>
      </c>
      <c r="C140" s="317">
        <v>7</v>
      </c>
      <c r="D140" s="317">
        <v>2</v>
      </c>
      <c r="E140" s="317" t="s">
        <v>1036</v>
      </c>
      <c r="F140" s="328" t="s">
        <v>1044</v>
      </c>
      <c r="G140" s="27"/>
      <c r="H140" s="27"/>
      <c r="I140" s="27"/>
      <c r="J140" s="27"/>
      <c r="K140" s="27"/>
      <c r="L140" s="27"/>
      <c r="M140" s="27"/>
      <c r="N140" s="335">
        <f t="shared" si="59"/>
        <v>0</v>
      </c>
      <c r="O140" s="337">
        <f t="shared" si="57"/>
        <v>0</v>
      </c>
    </row>
    <row r="141" spans="1:15" ht="12.75">
      <c r="A141" s="313">
        <v>2</v>
      </c>
      <c r="B141" s="314">
        <v>2</v>
      </c>
      <c r="C141" s="314">
        <v>7</v>
      </c>
      <c r="D141" s="314">
        <v>3</v>
      </c>
      <c r="E141" s="314"/>
      <c r="F141" s="322" t="s">
        <v>117</v>
      </c>
      <c r="G141" s="30">
        <f>G142</f>
        <v>0</v>
      </c>
      <c r="H141" s="30">
        <f t="shared" ref="H141:O141" si="60">H142</f>
        <v>0</v>
      </c>
      <c r="I141" s="30">
        <f t="shared" si="60"/>
        <v>0</v>
      </c>
      <c r="J141" s="30">
        <f t="shared" si="60"/>
        <v>0</v>
      </c>
      <c r="K141" s="30">
        <f t="shared" si="60"/>
        <v>0</v>
      </c>
      <c r="L141" s="30">
        <f t="shared" si="60"/>
        <v>0</v>
      </c>
      <c r="M141" s="30">
        <f t="shared" si="60"/>
        <v>0</v>
      </c>
      <c r="N141" s="30">
        <f t="shared" si="60"/>
        <v>0</v>
      </c>
      <c r="O141" s="54">
        <f t="shared" si="60"/>
        <v>0</v>
      </c>
    </row>
    <row r="142" spans="1:15" ht="12.75">
      <c r="A142" s="316">
        <v>2</v>
      </c>
      <c r="B142" s="317">
        <v>2</v>
      </c>
      <c r="C142" s="317">
        <v>7</v>
      </c>
      <c r="D142" s="317">
        <v>3</v>
      </c>
      <c r="E142" s="317" t="s">
        <v>202</v>
      </c>
      <c r="F142" s="318" t="s">
        <v>117</v>
      </c>
      <c r="G142" s="27"/>
      <c r="H142" s="27"/>
      <c r="I142" s="27"/>
      <c r="J142" s="27"/>
      <c r="K142" s="27"/>
      <c r="L142" s="27"/>
      <c r="M142" s="27"/>
      <c r="N142" s="335">
        <f t="shared" si="59"/>
        <v>0</v>
      </c>
      <c r="O142" s="337">
        <f t="shared" si="57"/>
        <v>0</v>
      </c>
    </row>
    <row r="143" spans="1:15" ht="12.75">
      <c r="A143" s="310">
        <v>2</v>
      </c>
      <c r="B143" s="311">
        <v>2</v>
      </c>
      <c r="C143" s="311">
        <v>8</v>
      </c>
      <c r="D143" s="311"/>
      <c r="E143" s="311"/>
      <c r="F143" s="312" t="s">
        <v>248</v>
      </c>
      <c r="G143" s="32">
        <f>+G144+G146+G148+G150+G154+G157+G164</f>
        <v>0</v>
      </c>
      <c r="H143" s="32">
        <f t="shared" ref="H143:O143" si="61">+H144+H146+H148+H150+H154+H157+H164</f>
        <v>0</v>
      </c>
      <c r="I143" s="32">
        <f t="shared" si="61"/>
        <v>0</v>
      </c>
      <c r="J143" s="32">
        <f t="shared" si="61"/>
        <v>0</v>
      </c>
      <c r="K143" s="32">
        <f t="shared" si="61"/>
        <v>0</v>
      </c>
      <c r="L143" s="32">
        <f t="shared" si="61"/>
        <v>0</v>
      </c>
      <c r="M143" s="32">
        <f t="shared" si="61"/>
        <v>1530426</v>
      </c>
      <c r="N143" s="32">
        <f t="shared" si="61"/>
        <v>1530426</v>
      </c>
      <c r="O143" s="32">
        <f t="shared" si="61"/>
        <v>3.0133276590013884</v>
      </c>
    </row>
    <row r="144" spans="1:15" ht="12.75">
      <c r="A144" s="313">
        <v>2</v>
      </c>
      <c r="B144" s="314">
        <v>2</v>
      </c>
      <c r="C144" s="314">
        <v>8</v>
      </c>
      <c r="D144" s="314">
        <v>1</v>
      </c>
      <c r="E144" s="314"/>
      <c r="F144" s="322" t="s">
        <v>1045</v>
      </c>
      <c r="G144" s="30">
        <f>G145</f>
        <v>0</v>
      </c>
      <c r="H144" s="29">
        <f t="shared" ref="H144:O144" si="62">H145</f>
        <v>0</v>
      </c>
      <c r="I144" s="29">
        <f t="shared" si="62"/>
        <v>0</v>
      </c>
      <c r="J144" s="29">
        <f t="shared" si="62"/>
        <v>0</v>
      </c>
      <c r="K144" s="29">
        <f t="shared" si="62"/>
        <v>0</v>
      </c>
      <c r="L144" s="29">
        <f t="shared" si="62"/>
        <v>0</v>
      </c>
      <c r="M144" s="29">
        <f t="shared" si="62"/>
        <v>0</v>
      </c>
      <c r="N144" s="29">
        <f t="shared" si="62"/>
        <v>0</v>
      </c>
      <c r="O144" s="53">
        <f t="shared" si="62"/>
        <v>0</v>
      </c>
    </row>
    <row r="145" spans="1:15" ht="12.75">
      <c r="A145" s="316">
        <v>2</v>
      </c>
      <c r="B145" s="317">
        <v>2</v>
      </c>
      <c r="C145" s="317">
        <v>8</v>
      </c>
      <c r="D145" s="317">
        <v>1</v>
      </c>
      <c r="E145" s="317" t="s">
        <v>202</v>
      </c>
      <c r="F145" s="318" t="s">
        <v>1045</v>
      </c>
      <c r="G145" s="27"/>
      <c r="H145" s="27"/>
      <c r="I145" s="27"/>
      <c r="J145" s="27"/>
      <c r="K145" s="27"/>
      <c r="L145" s="27"/>
      <c r="M145" s="27"/>
      <c r="N145" s="334">
        <f>SUBTOTAL(9,G145:M145)</f>
        <v>0</v>
      </c>
      <c r="O145" s="337">
        <f>IFERROR(N145/$N$18*100,"0.00")</f>
        <v>0</v>
      </c>
    </row>
    <row r="146" spans="1:15" ht="12.75">
      <c r="A146" s="313">
        <v>2</v>
      </c>
      <c r="B146" s="314">
        <v>2</v>
      </c>
      <c r="C146" s="314">
        <v>8</v>
      </c>
      <c r="D146" s="314">
        <v>2</v>
      </c>
      <c r="E146" s="314"/>
      <c r="F146" s="322" t="s">
        <v>1046</v>
      </c>
      <c r="G146" s="30">
        <f t="shared" ref="G146:O146" si="63">G147</f>
        <v>0</v>
      </c>
      <c r="H146" s="30">
        <f t="shared" si="63"/>
        <v>0</v>
      </c>
      <c r="I146" s="30">
        <f t="shared" si="63"/>
        <v>0</v>
      </c>
      <c r="J146" s="30">
        <f t="shared" si="63"/>
        <v>0</v>
      </c>
      <c r="K146" s="30">
        <f t="shared" si="63"/>
        <v>0</v>
      </c>
      <c r="L146" s="30">
        <f t="shared" si="63"/>
        <v>0</v>
      </c>
      <c r="M146" s="30">
        <f t="shared" si="63"/>
        <v>0</v>
      </c>
      <c r="N146" s="30">
        <f t="shared" si="63"/>
        <v>0</v>
      </c>
      <c r="O146" s="53">
        <f t="shared" si="63"/>
        <v>0</v>
      </c>
    </row>
    <row r="147" spans="1:15" ht="12.75">
      <c r="A147" s="316">
        <v>2</v>
      </c>
      <c r="B147" s="317">
        <v>2</v>
      </c>
      <c r="C147" s="317">
        <v>8</v>
      </c>
      <c r="D147" s="317">
        <v>2</v>
      </c>
      <c r="E147" s="317" t="s">
        <v>202</v>
      </c>
      <c r="F147" s="318" t="s">
        <v>1047</v>
      </c>
      <c r="G147" s="27"/>
      <c r="H147" s="27"/>
      <c r="I147" s="27"/>
      <c r="J147" s="27"/>
      <c r="K147" s="27"/>
      <c r="L147" s="27"/>
      <c r="M147" s="27"/>
      <c r="N147" s="335">
        <f>SUBTOTAL(9,G147:M147)</f>
        <v>0</v>
      </c>
      <c r="O147" s="336">
        <f>IFERROR(N147/$N$18*100,"0.00")</f>
        <v>0</v>
      </c>
    </row>
    <row r="148" spans="1:15" ht="12.75">
      <c r="A148" s="313">
        <v>2</v>
      </c>
      <c r="B148" s="314">
        <v>2</v>
      </c>
      <c r="C148" s="314">
        <v>8</v>
      </c>
      <c r="D148" s="314">
        <v>4</v>
      </c>
      <c r="E148" s="314"/>
      <c r="F148" s="322" t="s">
        <v>118</v>
      </c>
      <c r="G148" s="30">
        <f>G149</f>
        <v>0</v>
      </c>
      <c r="H148" s="30">
        <f t="shared" ref="H148:M148" si="64">H149</f>
        <v>0</v>
      </c>
      <c r="I148" s="30">
        <f t="shared" si="64"/>
        <v>0</v>
      </c>
      <c r="J148" s="30">
        <f t="shared" si="64"/>
        <v>0</v>
      </c>
      <c r="K148" s="30">
        <f t="shared" si="64"/>
        <v>0</v>
      </c>
      <c r="L148" s="30">
        <f t="shared" si="64"/>
        <v>0</v>
      </c>
      <c r="M148" s="30">
        <f t="shared" si="64"/>
        <v>0</v>
      </c>
      <c r="N148" s="30">
        <f>N149</f>
        <v>0</v>
      </c>
      <c r="O148" s="53">
        <f>O149</f>
        <v>0</v>
      </c>
    </row>
    <row r="149" spans="1:15" ht="12.75">
      <c r="A149" s="316">
        <v>2</v>
      </c>
      <c r="B149" s="317">
        <v>2</v>
      </c>
      <c r="C149" s="317">
        <v>8</v>
      </c>
      <c r="D149" s="317">
        <v>4</v>
      </c>
      <c r="E149" s="317" t="s">
        <v>202</v>
      </c>
      <c r="F149" s="318" t="s">
        <v>118</v>
      </c>
      <c r="G149" s="27"/>
      <c r="H149" s="27"/>
      <c r="I149" s="27"/>
      <c r="J149" s="27"/>
      <c r="K149" s="27"/>
      <c r="L149" s="27"/>
      <c r="M149" s="27"/>
      <c r="N149" s="335">
        <f>SUBTOTAL(9,G149:M149)</f>
        <v>0</v>
      </c>
      <c r="O149" s="336">
        <f>IFERROR(N149/$N$18*100,"0.00")</f>
        <v>0</v>
      </c>
    </row>
    <row r="150" spans="1:15" ht="12.75">
      <c r="A150" s="313">
        <v>2</v>
      </c>
      <c r="B150" s="314">
        <v>2</v>
      </c>
      <c r="C150" s="314">
        <v>8</v>
      </c>
      <c r="D150" s="314">
        <v>5</v>
      </c>
      <c r="E150" s="314"/>
      <c r="F150" s="322" t="s">
        <v>119</v>
      </c>
      <c r="G150" s="30">
        <f>SUM(G151:G153)</f>
        <v>0</v>
      </c>
      <c r="H150" s="30">
        <f t="shared" ref="H150:N150" si="65">SUM(H151:H153)</f>
        <v>0</v>
      </c>
      <c r="I150" s="30">
        <f t="shared" si="65"/>
        <v>0</v>
      </c>
      <c r="J150" s="30">
        <f t="shared" si="65"/>
        <v>0</v>
      </c>
      <c r="K150" s="30">
        <f t="shared" si="65"/>
        <v>0</v>
      </c>
      <c r="L150" s="30">
        <f t="shared" si="65"/>
        <v>0</v>
      </c>
      <c r="M150" s="30">
        <f t="shared" si="65"/>
        <v>0</v>
      </c>
      <c r="N150" s="30">
        <f t="shared" si="65"/>
        <v>0</v>
      </c>
      <c r="O150" s="53">
        <f>SUM(O151:O153)</f>
        <v>0</v>
      </c>
    </row>
    <row r="151" spans="1:15" ht="12.75">
      <c r="A151" s="316">
        <v>2</v>
      </c>
      <c r="B151" s="317">
        <v>2</v>
      </c>
      <c r="C151" s="317">
        <v>8</v>
      </c>
      <c r="D151" s="317">
        <v>5</v>
      </c>
      <c r="E151" s="317" t="s">
        <v>202</v>
      </c>
      <c r="F151" s="318" t="s">
        <v>120</v>
      </c>
      <c r="G151" s="27"/>
      <c r="H151" s="27"/>
      <c r="I151" s="27"/>
      <c r="J151" s="27"/>
      <c r="K151" s="27"/>
      <c r="L151" s="27"/>
      <c r="M151" s="27"/>
      <c r="N151" s="335">
        <f>SUBTOTAL(9,G151:M151)</f>
        <v>0</v>
      </c>
      <c r="O151" s="336">
        <f t="shared" ref="O151:O156" si="66">IFERROR(N151/$N$18*100,"0.00")</f>
        <v>0</v>
      </c>
    </row>
    <row r="152" spans="1:15" ht="12.75">
      <c r="A152" s="316">
        <v>2</v>
      </c>
      <c r="B152" s="317">
        <v>2</v>
      </c>
      <c r="C152" s="317">
        <v>8</v>
      </c>
      <c r="D152" s="317">
        <v>5</v>
      </c>
      <c r="E152" s="317" t="s">
        <v>203</v>
      </c>
      <c r="F152" s="318" t="s">
        <v>121</v>
      </c>
      <c r="G152" s="27"/>
      <c r="H152" s="27"/>
      <c r="I152" s="27"/>
      <c r="J152" s="27"/>
      <c r="K152" s="27"/>
      <c r="L152" s="27"/>
      <c r="M152" s="27"/>
      <c r="N152" s="335">
        <f t="shared" ref="N152:N167" si="67">SUBTOTAL(9,G152:M152)</f>
        <v>0</v>
      </c>
      <c r="O152" s="337">
        <f t="shared" si="66"/>
        <v>0</v>
      </c>
    </row>
    <row r="153" spans="1:15" ht="12.75">
      <c r="A153" s="316">
        <v>2</v>
      </c>
      <c r="B153" s="317">
        <v>2</v>
      </c>
      <c r="C153" s="317">
        <v>8</v>
      </c>
      <c r="D153" s="317">
        <v>5</v>
      </c>
      <c r="E153" s="317" t="s">
        <v>204</v>
      </c>
      <c r="F153" s="318" t="s">
        <v>210</v>
      </c>
      <c r="G153" s="27"/>
      <c r="H153" s="27"/>
      <c r="I153" s="27"/>
      <c r="J153" s="27"/>
      <c r="K153" s="27"/>
      <c r="L153" s="27"/>
      <c r="M153" s="27"/>
      <c r="N153" s="335">
        <f t="shared" si="67"/>
        <v>0</v>
      </c>
      <c r="O153" s="336">
        <f t="shared" si="66"/>
        <v>0</v>
      </c>
    </row>
    <row r="154" spans="1:15" ht="12.75">
      <c r="A154" s="313">
        <v>2</v>
      </c>
      <c r="B154" s="314">
        <v>2</v>
      </c>
      <c r="C154" s="314">
        <v>8</v>
      </c>
      <c r="D154" s="314">
        <v>6</v>
      </c>
      <c r="E154" s="314"/>
      <c r="F154" s="322" t="s">
        <v>1048</v>
      </c>
      <c r="G154" s="30">
        <f>SUM(G155:G156)</f>
        <v>0</v>
      </c>
      <c r="H154" s="30">
        <f t="shared" ref="H154:O154" si="68">SUM(H155:H156)</f>
        <v>0</v>
      </c>
      <c r="I154" s="30">
        <f t="shared" si="68"/>
        <v>0</v>
      </c>
      <c r="J154" s="30">
        <f t="shared" si="68"/>
        <v>0</v>
      </c>
      <c r="K154" s="30">
        <f t="shared" si="68"/>
        <v>0</v>
      </c>
      <c r="L154" s="30">
        <f t="shared" si="68"/>
        <v>0</v>
      </c>
      <c r="M154" s="30">
        <f t="shared" si="68"/>
        <v>0</v>
      </c>
      <c r="N154" s="30">
        <f t="shared" si="68"/>
        <v>0</v>
      </c>
      <c r="O154" s="53">
        <f t="shared" si="68"/>
        <v>0</v>
      </c>
    </row>
    <row r="155" spans="1:15" ht="12.75">
      <c r="A155" s="316">
        <v>2</v>
      </c>
      <c r="B155" s="317">
        <v>2</v>
      </c>
      <c r="C155" s="317">
        <v>8</v>
      </c>
      <c r="D155" s="317">
        <v>6</v>
      </c>
      <c r="E155" s="317" t="s">
        <v>202</v>
      </c>
      <c r="F155" s="318" t="s">
        <v>249</v>
      </c>
      <c r="G155" s="27"/>
      <c r="H155" s="27"/>
      <c r="I155" s="27"/>
      <c r="J155" s="27"/>
      <c r="K155" s="27"/>
      <c r="L155" s="27"/>
      <c r="M155" s="27"/>
      <c r="N155" s="335">
        <f t="shared" si="67"/>
        <v>0</v>
      </c>
      <c r="O155" s="337">
        <f t="shared" si="66"/>
        <v>0</v>
      </c>
    </row>
    <row r="156" spans="1:15" ht="12.75">
      <c r="A156" s="316">
        <v>2</v>
      </c>
      <c r="B156" s="317">
        <v>2</v>
      </c>
      <c r="C156" s="317">
        <v>8</v>
      </c>
      <c r="D156" s="317">
        <v>6</v>
      </c>
      <c r="E156" s="317" t="s">
        <v>203</v>
      </c>
      <c r="F156" s="318" t="s">
        <v>122</v>
      </c>
      <c r="G156" s="27"/>
      <c r="H156" s="27"/>
      <c r="I156" s="27"/>
      <c r="J156" s="27"/>
      <c r="K156" s="27"/>
      <c r="L156" s="27"/>
      <c r="M156" s="27"/>
      <c r="N156" s="335">
        <f t="shared" si="67"/>
        <v>0</v>
      </c>
      <c r="O156" s="337">
        <f t="shared" si="66"/>
        <v>0</v>
      </c>
    </row>
    <row r="157" spans="1:15" ht="12.75">
      <c r="A157" s="313">
        <v>2</v>
      </c>
      <c r="B157" s="314">
        <v>2</v>
      </c>
      <c r="C157" s="314">
        <v>8</v>
      </c>
      <c r="D157" s="314">
        <v>7</v>
      </c>
      <c r="E157" s="314"/>
      <c r="F157" s="322" t="s">
        <v>123</v>
      </c>
      <c r="G157" s="30">
        <f>SUM(G158:G163)</f>
        <v>0</v>
      </c>
      <c r="H157" s="30">
        <f t="shared" ref="H157:O157" si="69">SUM(H158:H163)</f>
        <v>0</v>
      </c>
      <c r="I157" s="30">
        <f t="shared" si="69"/>
        <v>0</v>
      </c>
      <c r="J157" s="30">
        <f t="shared" si="69"/>
        <v>0</v>
      </c>
      <c r="K157" s="30">
        <f t="shared" si="69"/>
        <v>0</v>
      </c>
      <c r="L157" s="30">
        <f t="shared" si="69"/>
        <v>0</v>
      </c>
      <c r="M157" s="30">
        <f t="shared" si="69"/>
        <v>1530426</v>
      </c>
      <c r="N157" s="30">
        <f t="shared" si="69"/>
        <v>1530426</v>
      </c>
      <c r="O157" s="53">
        <f t="shared" si="69"/>
        <v>3.0133276590013884</v>
      </c>
    </row>
    <row r="158" spans="1:15" ht="12.75">
      <c r="A158" s="316">
        <v>2</v>
      </c>
      <c r="B158" s="317">
        <v>2</v>
      </c>
      <c r="C158" s="317">
        <v>8</v>
      </c>
      <c r="D158" s="317">
        <v>7</v>
      </c>
      <c r="E158" s="317" t="s">
        <v>202</v>
      </c>
      <c r="F158" s="328" t="s">
        <v>714</v>
      </c>
      <c r="G158" s="27"/>
      <c r="H158" s="27"/>
      <c r="I158" s="27"/>
      <c r="J158" s="27"/>
      <c r="K158" s="27"/>
      <c r="L158" s="27"/>
      <c r="M158" s="27">
        <v>1530426</v>
      </c>
      <c r="N158" s="335">
        <f t="shared" si="67"/>
        <v>1530426</v>
      </c>
      <c r="O158" s="337">
        <f>IFERROR(N158/$N$18*100,"0.00")</f>
        <v>3.0133276590013884</v>
      </c>
    </row>
    <row r="159" spans="1:15" ht="12.75">
      <c r="A159" s="316">
        <v>2</v>
      </c>
      <c r="B159" s="317">
        <v>2</v>
      </c>
      <c r="C159" s="317">
        <v>8</v>
      </c>
      <c r="D159" s="317">
        <v>7</v>
      </c>
      <c r="E159" s="317" t="s">
        <v>203</v>
      </c>
      <c r="F159" s="328" t="s">
        <v>124</v>
      </c>
      <c r="G159" s="27"/>
      <c r="H159" s="27"/>
      <c r="I159" s="27"/>
      <c r="J159" s="27"/>
      <c r="K159" s="27"/>
      <c r="L159" s="27"/>
      <c r="M159" s="27"/>
      <c r="N159" s="335">
        <f t="shared" si="67"/>
        <v>0</v>
      </c>
      <c r="O159" s="337">
        <f t="shared" ref="O159:O167" si="70">IFERROR(N159/$N$18*100,"0.00")</f>
        <v>0</v>
      </c>
    </row>
    <row r="160" spans="1:15" ht="12.75">
      <c r="A160" s="316">
        <v>2</v>
      </c>
      <c r="B160" s="317">
        <v>2</v>
      </c>
      <c r="C160" s="317">
        <v>8</v>
      </c>
      <c r="D160" s="317">
        <v>7</v>
      </c>
      <c r="E160" s="317" t="s">
        <v>204</v>
      </c>
      <c r="F160" s="328" t="s">
        <v>125</v>
      </c>
      <c r="G160" s="27"/>
      <c r="H160" s="27"/>
      <c r="I160" s="27"/>
      <c r="J160" s="27"/>
      <c r="K160" s="27"/>
      <c r="L160" s="27"/>
      <c r="M160" s="27"/>
      <c r="N160" s="335">
        <f t="shared" si="67"/>
        <v>0</v>
      </c>
      <c r="O160" s="337">
        <f t="shared" si="70"/>
        <v>0</v>
      </c>
    </row>
    <row r="161" spans="1:15" ht="12.75">
      <c r="A161" s="316">
        <v>2</v>
      </c>
      <c r="B161" s="317">
        <v>2</v>
      </c>
      <c r="C161" s="317">
        <v>8</v>
      </c>
      <c r="D161" s="317">
        <v>7</v>
      </c>
      <c r="E161" s="317" t="s">
        <v>205</v>
      </c>
      <c r="F161" s="328" t="s">
        <v>126</v>
      </c>
      <c r="G161" s="27"/>
      <c r="H161" s="27"/>
      <c r="I161" s="27"/>
      <c r="J161" s="27"/>
      <c r="K161" s="27"/>
      <c r="L161" s="27"/>
      <c r="M161" s="27"/>
      <c r="N161" s="335">
        <f t="shared" si="67"/>
        <v>0</v>
      </c>
      <c r="O161" s="337">
        <f t="shared" si="70"/>
        <v>0</v>
      </c>
    </row>
    <row r="162" spans="1:15" ht="12.75">
      <c r="A162" s="316">
        <v>2</v>
      </c>
      <c r="B162" s="317">
        <v>2</v>
      </c>
      <c r="C162" s="317">
        <v>8</v>
      </c>
      <c r="D162" s="317">
        <v>7</v>
      </c>
      <c r="E162" s="317" t="s">
        <v>208</v>
      </c>
      <c r="F162" s="328" t="s">
        <v>127</v>
      </c>
      <c r="G162" s="27"/>
      <c r="H162" s="27"/>
      <c r="I162" s="27"/>
      <c r="J162" s="27"/>
      <c r="K162" s="27"/>
      <c r="L162" s="27"/>
      <c r="M162" s="27"/>
      <c r="N162" s="335">
        <f t="shared" si="67"/>
        <v>0</v>
      </c>
      <c r="O162" s="337">
        <f t="shared" si="70"/>
        <v>0</v>
      </c>
    </row>
    <row r="163" spans="1:15" ht="12.75">
      <c r="A163" s="316">
        <v>2</v>
      </c>
      <c r="B163" s="317">
        <v>2</v>
      </c>
      <c r="C163" s="317">
        <v>8</v>
      </c>
      <c r="D163" s="317">
        <v>7</v>
      </c>
      <c r="E163" s="317" t="s">
        <v>234</v>
      </c>
      <c r="F163" s="328" t="s">
        <v>128</v>
      </c>
      <c r="G163" s="27"/>
      <c r="H163" s="27"/>
      <c r="I163" s="27"/>
      <c r="J163" s="27"/>
      <c r="K163" s="27"/>
      <c r="L163" s="27"/>
      <c r="M163" s="27"/>
      <c r="N163" s="335">
        <f t="shared" si="67"/>
        <v>0</v>
      </c>
      <c r="O163" s="337">
        <f t="shared" si="70"/>
        <v>0</v>
      </c>
    </row>
    <row r="164" spans="1:15" ht="12.75">
      <c r="A164" s="313">
        <v>2</v>
      </c>
      <c r="B164" s="314">
        <v>2</v>
      </c>
      <c r="C164" s="314">
        <v>8</v>
      </c>
      <c r="D164" s="314">
        <v>8</v>
      </c>
      <c r="E164" s="314"/>
      <c r="F164" s="322" t="s">
        <v>129</v>
      </c>
      <c r="G164" s="30">
        <f>SUM(G165:G167)</f>
        <v>0</v>
      </c>
      <c r="H164" s="30">
        <f t="shared" ref="H164:O164" si="71">SUM(H165:H167)</f>
        <v>0</v>
      </c>
      <c r="I164" s="30">
        <f t="shared" si="71"/>
        <v>0</v>
      </c>
      <c r="J164" s="30">
        <f t="shared" si="71"/>
        <v>0</v>
      </c>
      <c r="K164" s="30">
        <f t="shared" si="71"/>
        <v>0</v>
      </c>
      <c r="L164" s="30">
        <f t="shared" si="71"/>
        <v>0</v>
      </c>
      <c r="M164" s="30">
        <f t="shared" si="71"/>
        <v>0</v>
      </c>
      <c r="N164" s="30">
        <f t="shared" si="71"/>
        <v>0</v>
      </c>
      <c r="O164" s="53">
        <f t="shared" si="71"/>
        <v>0</v>
      </c>
    </row>
    <row r="165" spans="1:15" ht="12.75">
      <c r="A165" s="316">
        <v>2</v>
      </c>
      <c r="B165" s="317">
        <v>2</v>
      </c>
      <c r="C165" s="317">
        <v>8</v>
      </c>
      <c r="D165" s="317">
        <v>8</v>
      </c>
      <c r="E165" s="317" t="s">
        <v>202</v>
      </c>
      <c r="F165" s="328" t="s">
        <v>130</v>
      </c>
      <c r="G165" s="27"/>
      <c r="H165" s="27"/>
      <c r="I165" s="27"/>
      <c r="J165" s="27"/>
      <c r="K165" s="27"/>
      <c r="L165" s="27"/>
      <c r="M165" s="27"/>
      <c r="N165" s="335">
        <f t="shared" si="67"/>
        <v>0</v>
      </c>
      <c r="O165" s="337">
        <f t="shared" si="70"/>
        <v>0</v>
      </c>
    </row>
    <row r="166" spans="1:15" ht="12.75">
      <c r="A166" s="316">
        <v>2</v>
      </c>
      <c r="B166" s="317">
        <v>2</v>
      </c>
      <c r="C166" s="317">
        <v>8</v>
      </c>
      <c r="D166" s="317">
        <v>8</v>
      </c>
      <c r="E166" s="317" t="s">
        <v>203</v>
      </c>
      <c r="F166" s="328" t="s">
        <v>131</v>
      </c>
      <c r="G166" s="27"/>
      <c r="H166" s="27"/>
      <c r="I166" s="27"/>
      <c r="J166" s="27"/>
      <c r="K166" s="27"/>
      <c r="L166" s="27"/>
      <c r="M166" s="27"/>
      <c r="N166" s="335">
        <f t="shared" si="67"/>
        <v>0</v>
      </c>
      <c r="O166" s="337">
        <f t="shared" si="70"/>
        <v>0</v>
      </c>
    </row>
    <row r="167" spans="1:15" ht="12.75">
      <c r="A167" s="316">
        <v>2</v>
      </c>
      <c r="B167" s="317">
        <v>2</v>
      </c>
      <c r="C167" s="317">
        <v>8</v>
      </c>
      <c r="D167" s="317">
        <v>8</v>
      </c>
      <c r="E167" s="317" t="s">
        <v>204</v>
      </c>
      <c r="F167" s="328" t="s">
        <v>132</v>
      </c>
      <c r="G167" s="27"/>
      <c r="H167" s="27"/>
      <c r="I167" s="27"/>
      <c r="J167" s="27"/>
      <c r="K167" s="27"/>
      <c r="L167" s="27"/>
      <c r="M167" s="27"/>
      <c r="N167" s="335">
        <f t="shared" si="67"/>
        <v>0</v>
      </c>
      <c r="O167" s="337">
        <f t="shared" si="70"/>
        <v>0</v>
      </c>
    </row>
    <row r="168" spans="1:15" ht="12.75">
      <c r="A168" s="313">
        <v>2</v>
      </c>
      <c r="B168" s="314">
        <v>2</v>
      </c>
      <c r="C168" s="314">
        <v>9</v>
      </c>
      <c r="D168" s="314">
        <v>2</v>
      </c>
      <c r="E168" s="317"/>
      <c r="F168" s="322" t="s">
        <v>1049</v>
      </c>
      <c r="G168" s="29">
        <f>+G169+G170</f>
        <v>0</v>
      </c>
      <c r="H168" s="29">
        <f t="shared" ref="H168:O168" si="72">+H169+H170</f>
        <v>0</v>
      </c>
      <c r="I168" s="29">
        <f t="shared" si="72"/>
        <v>0</v>
      </c>
      <c r="J168" s="29">
        <f t="shared" si="72"/>
        <v>0</v>
      </c>
      <c r="K168" s="29">
        <f t="shared" si="72"/>
        <v>0</v>
      </c>
      <c r="L168" s="29">
        <f t="shared" si="72"/>
        <v>0</v>
      </c>
      <c r="M168" s="29">
        <f>+M169+M170</f>
        <v>0</v>
      </c>
      <c r="N168" s="29">
        <f t="shared" si="72"/>
        <v>0</v>
      </c>
      <c r="O168" s="53">
        <f t="shared" si="72"/>
        <v>0</v>
      </c>
    </row>
    <row r="169" spans="1:15" ht="12.75">
      <c r="A169" s="316">
        <v>2</v>
      </c>
      <c r="B169" s="317">
        <v>2</v>
      </c>
      <c r="C169" s="317">
        <v>9</v>
      </c>
      <c r="D169" s="317">
        <v>2</v>
      </c>
      <c r="E169" s="317" t="s">
        <v>202</v>
      </c>
      <c r="F169" s="318" t="s">
        <v>1050</v>
      </c>
      <c r="G169" s="27"/>
      <c r="H169" s="27"/>
      <c r="I169" s="27"/>
      <c r="J169" s="27"/>
      <c r="K169" s="27"/>
      <c r="L169" s="27"/>
      <c r="M169" s="27"/>
      <c r="N169" s="334">
        <f>SUBTOTAL(9,G169:M169)</f>
        <v>0</v>
      </c>
      <c r="O169" s="337">
        <f t="shared" ref="O169:O174" si="73">IFERROR(N169/$N$18*100,"0.00")</f>
        <v>0</v>
      </c>
    </row>
    <row r="170" spans="1:15" ht="12.75">
      <c r="A170" s="316">
        <v>2</v>
      </c>
      <c r="B170" s="317">
        <v>2</v>
      </c>
      <c r="C170" s="317">
        <v>9</v>
      </c>
      <c r="D170" s="317">
        <v>2</v>
      </c>
      <c r="E170" s="317" t="s">
        <v>204</v>
      </c>
      <c r="F170" s="328" t="s">
        <v>1051</v>
      </c>
      <c r="G170" s="27"/>
      <c r="H170" s="27"/>
      <c r="I170" s="27"/>
      <c r="J170" s="27"/>
      <c r="K170" s="27"/>
      <c r="L170" s="27"/>
      <c r="M170" s="27"/>
      <c r="N170" s="334">
        <f>SUBTOTAL(9,G170:M170)</f>
        <v>0</v>
      </c>
      <c r="O170" s="337">
        <f t="shared" si="73"/>
        <v>0</v>
      </c>
    </row>
    <row r="171" spans="1:15" ht="12.75">
      <c r="A171" s="306">
        <v>2</v>
      </c>
      <c r="B171" s="307">
        <v>3</v>
      </c>
      <c r="C171" s="308"/>
      <c r="D171" s="308"/>
      <c r="E171" s="308"/>
      <c r="F171" s="309" t="s">
        <v>27</v>
      </c>
      <c r="G171" s="33">
        <f>+G172+G180+G189+G198+G201+G210+G225+G238</f>
        <v>1667610.25</v>
      </c>
      <c r="H171" s="33">
        <f t="shared" ref="H171:O171" si="74">+H172+H180+H189+H198+H201+H210+H225+H238</f>
        <v>6443923.0999999996</v>
      </c>
      <c r="I171" s="33">
        <f t="shared" si="74"/>
        <v>6315869.0499999998</v>
      </c>
      <c r="J171" s="33">
        <f t="shared" si="74"/>
        <v>4024206.1</v>
      </c>
      <c r="K171" s="33">
        <f t="shared" si="74"/>
        <v>164598.25</v>
      </c>
      <c r="L171" s="33">
        <f t="shared" si="74"/>
        <v>0</v>
      </c>
      <c r="M171" s="33">
        <f t="shared" si="74"/>
        <v>1586537.1099999999</v>
      </c>
      <c r="N171" s="33">
        <f t="shared" si="74"/>
        <v>20202743.859999999</v>
      </c>
      <c r="O171" s="33">
        <f t="shared" si="74"/>
        <v>59.870369267770997</v>
      </c>
    </row>
    <row r="172" spans="1:15" ht="12.75">
      <c r="A172" s="310">
        <v>2</v>
      </c>
      <c r="B172" s="311">
        <v>3</v>
      </c>
      <c r="C172" s="311">
        <v>1</v>
      </c>
      <c r="D172" s="311"/>
      <c r="E172" s="311"/>
      <c r="F172" s="312" t="s">
        <v>28</v>
      </c>
      <c r="G172" s="32">
        <f>+G173+G175+G178</f>
        <v>0</v>
      </c>
      <c r="H172" s="32">
        <f t="shared" ref="H172:O172" si="75">+H173+H175+H178</f>
        <v>202785.6</v>
      </c>
      <c r="I172" s="32">
        <f t="shared" si="75"/>
        <v>1216713.6000000001</v>
      </c>
      <c r="J172" s="32">
        <f t="shared" si="75"/>
        <v>101392.8</v>
      </c>
      <c r="K172" s="32">
        <f t="shared" si="75"/>
        <v>0</v>
      </c>
      <c r="L172" s="32">
        <f t="shared" si="75"/>
        <v>0</v>
      </c>
      <c r="M172" s="32">
        <f t="shared" si="75"/>
        <v>506964</v>
      </c>
      <c r="N172" s="32">
        <f t="shared" si="75"/>
        <v>2027856.0000000002</v>
      </c>
      <c r="O172" s="32">
        <f t="shared" si="75"/>
        <v>3.9927409579240818</v>
      </c>
    </row>
    <row r="173" spans="1:15" ht="12.75">
      <c r="A173" s="313">
        <v>2</v>
      </c>
      <c r="B173" s="314">
        <v>3</v>
      </c>
      <c r="C173" s="314">
        <v>1</v>
      </c>
      <c r="D173" s="314">
        <v>1</v>
      </c>
      <c r="E173" s="314"/>
      <c r="F173" s="322" t="s">
        <v>133</v>
      </c>
      <c r="G173" s="30">
        <f>+G174</f>
        <v>0</v>
      </c>
      <c r="H173" s="30">
        <f t="shared" ref="H173:O173" si="76">+H174</f>
        <v>202785.6</v>
      </c>
      <c r="I173" s="30">
        <f t="shared" si="76"/>
        <v>1216713.6000000001</v>
      </c>
      <c r="J173" s="30">
        <f t="shared" si="76"/>
        <v>101392.8</v>
      </c>
      <c r="K173" s="30">
        <f t="shared" si="76"/>
        <v>0</v>
      </c>
      <c r="L173" s="30">
        <f t="shared" si="76"/>
        <v>0</v>
      </c>
      <c r="M173" s="30">
        <f t="shared" si="76"/>
        <v>506964</v>
      </c>
      <c r="N173" s="30">
        <f t="shared" si="76"/>
        <v>2027856.0000000002</v>
      </c>
      <c r="O173" s="53">
        <f t="shared" si="76"/>
        <v>3.9927409579240818</v>
      </c>
    </row>
    <row r="174" spans="1:15" ht="12.75">
      <c r="A174" s="323">
        <v>2</v>
      </c>
      <c r="B174" s="317">
        <v>3</v>
      </c>
      <c r="C174" s="317">
        <v>1</v>
      </c>
      <c r="D174" s="317">
        <v>1</v>
      </c>
      <c r="E174" s="317" t="s">
        <v>202</v>
      </c>
      <c r="F174" s="318" t="s">
        <v>133</v>
      </c>
      <c r="G174" s="27"/>
      <c r="H174" s="27">
        <v>202785.6</v>
      </c>
      <c r="I174" s="27">
        <v>1216713.6000000001</v>
      </c>
      <c r="J174" s="27">
        <v>101392.8</v>
      </c>
      <c r="K174" s="27"/>
      <c r="L174" s="27"/>
      <c r="M174" s="27">
        <v>506964</v>
      </c>
      <c r="N174" s="335">
        <f>SUBTOTAL(9,G174:M174)</f>
        <v>2027856.0000000002</v>
      </c>
      <c r="O174" s="336">
        <f t="shared" si="73"/>
        <v>3.9927409579240818</v>
      </c>
    </row>
    <row r="175" spans="1:15" ht="12.75">
      <c r="A175" s="313">
        <v>2</v>
      </c>
      <c r="B175" s="314">
        <v>3</v>
      </c>
      <c r="C175" s="314">
        <v>1</v>
      </c>
      <c r="D175" s="314">
        <v>3</v>
      </c>
      <c r="E175" s="314"/>
      <c r="F175" s="322" t="s">
        <v>134</v>
      </c>
      <c r="G175" s="30">
        <f>SUM(G176:G177)</f>
        <v>0</v>
      </c>
      <c r="H175" s="30">
        <f t="shared" ref="H175:O175" si="77">SUM(H176:H177)</f>
        <v>0</v>
      </c>
      <c r="I175" s="30">
        <f t="shared" si="77"/>
        <v>0</v>
      </c>
      <c r="J175" s="30">
        <f t="shared" si="77"/>
        <v>0</v>
      </c>
      <c r="K175" s="30">
        <f t="shared" si="77"/>
        <v>0</v>
      </c>
      <c r="L175" s="30">
        <f t="shared" si="77"/>
        <v>0</v>
      </c>
      <c r="M175" s="30">
        <f t="shared" si="77"/>
        <v>0</v>
      </c>
      <c r="N175" s="30">
        <f t="shared" si="77"/>
        <v>0</v>
      </c>
      <c r="O175" s="53">
        <f t="shared" si="77"/>
        <v>0</v>
      </c>
    </row>
    <row r="176" spans="1:15" ht="12.75">
      <c r="A176" s="323">
        <v>2</v>
      </c>
      <c r="B176" s="317">
        <v>3</v>
      </c>
      <c r="C176" s="317">
        <v>1</v>
      </c>
      <c r="D176" s="317">
        <v>3</v>
      </c>
      <c r="E176" s="317" t="s">
        <v>203</v>
      </c>
      <c r="F176" s="318" t="s">
        <v>135</v>
      </c>
      <c r="G176" s="27"/>
      <c r="H176" s="27"/>
      <c r="I176" s="27"/>
      <c r="J176" s="27"/>
      <c r="K176" s="27"/>
      <c r="L176" s="27"/>
      <c r="M176" s="27"/>
      <c r="N176" s="334">
        <f>SUBTOTAL(9,G176:M176)</f>
        <v>0</v>
      </c>
      <c r="O176" s="337">
        <f>IFERROR(N176/$N$18*100,"0.00")</f>
        <v>0</v>
      </c>
    </row>
    <row r="177" spans="1:15" ht="12.75">
      <c r="A177" s="323">
        <v>2</v>
      </c>
      <c r="B177" s="317">
        <v>3</v>
      </c>
      <c r="C177" s="317">
        <v>1</v>
      </c>
      <c r="D177" s="317">
        <v>3</v>
      </c>
      <c r="E177" s="317" t="s">
        <v>204</v>
      </c>
      <c r="F177" s="318" t="s">
        <v>136</v>
      </c>
      <c r="G177" s="27"/>
      <c r="H177" s="27"/>
      <c r="I177" s="27"/>
      <c r="J177" s="27"/>
      <c r="K177" s="27"/>
      <c r="L177" s="27"/>
      <c r="M177" s="27"/>
      <c r="N177" s="334">
        <f>SUBTOTAL(9,G177:M177)</f>
        <v>0</v>
      </c>
      <c r="O177" s="337">
        <f>IFERROR(N177/$N$18*100,"0.00")</f>
        <v>0</v>
      </c>
    </row>
    <row r="178" spans="1:15" ht="12.75">
      <c r="A178" s="313">
        <v>2</v>
      </c>
      <c r="B178" s="314">
        <v>3</v>
      </c>
      <c r="C178" s="314">
        <v>1</v>
      </c>
      <c r="D178" s="314">
        <v>4</v>
      </c>
      <c r="E178" s="314"/>
      <c r="F178" s="322" t="s">
        <v>137</v>
      </c>
      <c r="G178" s="29">
        <f>+G179</f>
        <v>0</v>
      </c>
      <c r="H178" s="29">
        <f t="shared" ref="H178:O178" si="78">+H179</f>
        <v>0</v>
      </c>
      <c r="I178" s="29">
        <f t="shared" si="78"/>
        <v>0</v>
      </c>
      <c r="J178" s="29">
        <f t="shared" si="78"/>
        <v>0</v>
      </c>
      <c r="K178" s="29">
        <f t="shared" si="78"/>
        <v>0</v>
      </c>
      <c r="L178" s="29">
        <f t="shared" si="78"/>
        <v>0</v>
      </c>
      <c r="M178" s="29">
        <f t="shared" si="78"/>
        <v>0</v>
      </c>
      <c r="N178" s="29">
        <f t="shared" si="78"/>
        <v>0</v>
      </c>
      <c r="O178" s="53">
        <f t="shared" si="78"/>
        <v>0</v>
      </c>
    </row>
    <row r="179" spans="1:15" ht="12.75">
      <c r="A179" s="323">
        <v>2</v>
      </c>
      <c r="B179" s="317">
        <v>3</v>
      </c>
      <c r="C179" s="317">
        <v>1</v>
      </c>
      <c r="D179" s="317">
        <v>4</v>
      </c>
      <c r="E179" s="317" t="s">
        <v>202</v>
      </c>
      <c r="F179" s="318" t="s">
        <v>137</v>
      </c>
      <c r="G179" s="27"/>
      <c r="H179" s="27"/>
      <c r="I179" s="27"/>
      <c r="J179" s="27"/>
      <c r="K179" s="27"/>
      <c r="L179" s="27"/>
      <c r="M179" s="27"/>
      <c r="N179" s="334">
        <f>SUBTOTAL(9,G179:M179)</f>
        <v>0</v>
      </c>
      <c r="O179" s="337">
        <f>IFERROR(N179/$N$18*100,"0.00")</f>
        <v>0</v>
      </c>
    </row>
    <row r="180" spans="1:15" ht="12.75">
      <c r="A180" s="310">
        <v>2</v>
      </c>
      <c r="B180" s="311">
        <v>3</v>
      </c>
      <c r="C180" s="311">
        <v>2</v>
      </c>
      <c r="D180" s="311"/>
      <c r="E180" s="311"/>
      <c r="F180" s="312" t="s">
        <v>29</v>
      </c>
      <c r="G180" s="32">
        <f>+G181+G183+G185+G187</f>
        <v>0</v>
      </c>
      <c r="H180" s="32">
        <f t="shared" ref="H180:O180" si="79">+H181+H183+H185+H187</f>
        <v>50000</v>
      </c>
      <c r="I180" s="32">
        <f t="shared" si="79"/>
        <v>150000</v>
      </c>
      <c r="J180" s="32">
        <f t="shared" si="79"/>
        <v>0</v>
      </c>
      <c r="K180" s="32">
        <f t="shared" si="79"/>
        <v>0</v>
      </c>
      <c r="L180" s="32">
        <f t="shared" si="79"/>
        <v>0</v>
      </c>
      <c r="M180" s="32">
        <f t="shared" si="79"/>
        <v>0</v>
      </c>
      <c r="N180" s="32">
        <f t="shared" si="79"/>
        <v>200000</v>
      </c>
      <c r="O180" s="32">
        <f t="shared" si="79"/>
        <v>0.39378939707001692</v>
      </c>
    </row>
    <row r="181" spans="1:15" ht="12.75">
      <c r="A181" s="313">
        <v>2</v>
      </c>
      <c r="B181" s="314">
        <v>3</v>
      </c>
      <c r="C181" s="314">
        <v>2</v>
      </c>
      <c r="D181" s="314">
        <v>1</v>
      </c>
      <c r="E181" s="314"/>
      <c r="F181" s="322" t="s">
        <v>1052</v>
      </c>
      <c r="G181" s="29">
        <f>+G182</f>
        <v>0</v>
      </c>
      <c r="H181" s="29">
        <f t="shared" ref="H181:O181" si="80">H182</f>
        <v>0</v>
      </c>
      <c r="I181" s="29">
        <f t="shared" si="80"/>
        <v>0</v>
      </c>
      <c r="J181" s="29">
        <f t="shared" si="80"/>
        <v>0</v>
      </c>
      <c r="K181" s="29">
        <f t="shared" si="80"/>
        <v>0</v>
      </c>
      <c r="L181" s="29">
        <f t="shared" si="80"/>
        <v>0</v>
      </c>
      <c r="M181" s="29">
        <f t="shared" si="80"/>
        <v>0</v>
      </c>
      <c r="N181" s="29">
        <f t="shared" si="80"/>
        <v>0</v>
      </c>
      <c r="O181" s="53">
        <f t="shared" si="80"/>
        <v>0</v>
      </c>
    </row>
    <row r="182" spans="1:15" ht="12.75">
      <c r="A182" s="323">
        <v>2</v>
      </c>
      <c r="B182" s="317">
        <v>3</v>
      </c>
      <c r="C182" s="317">
        <v>2</v>
      </c>
      <c r="D182" s="317">
        <v>1</v>
      </c>
      <c r="E182" s="317" t="s">
        <v>202</v>
      </c>
      <c r="F182" s="318" t="s">
        <v>1052</v>
      </c>
      <c r="G182" s="27"/>
      <c r="H182" s="27"/>
      <c r="I182" s="27"/>
      <c r="J182" s="27"/>
      <c r="K182" s="27"/>
      <c r="L182" s="27"/>
      <c r="M182" s="27"/>
      <c r="N182" s="334">
        <f>SUBTOTAL(9,G182:M182)</f>
        <v>0</v>
      </c>
      <c r="O182" s="337">
        <f>IFERROR(N182/$N$18*100,"0.00")</f>
        <v>0</v>
      </c>
    </row>
    <row r="183" spans="1:15" ht="12.75">
      <c r="A183" s="313">
        <v>2</v>
      </c>
      <c r="B183" s="314">
        <v>3</v>
      </c>
      <c r="C183" s="314">
        <v>2</v>
      </c>
      <c r="D183" s="314">
        <v>2</v>
      </c>
      <c r="E183" s="314"/>
      <c r="F183" s="322" t="s">
        <v>138</v>
      </c>
      <c r="G183" s="29">
        <f t="shared" ref="G183:O183" si="81">+G184</f>
        <v>0</v>
      </c>
      <c r="H183" s="29">
        <f t="shared" si="81"/>
        <v>50000</v>
      </c>
      <c r="I183" s="29">
        <f t="shared" si="81"/>
        <v>150000</v>
      </c>
      <c r="J183" s="29">
        <f t="shared" si="81"/>
        <v>0</v>
      </c>
      <c r="K183" s="29">
        <f t="shared" si="81"/>
        <v>0</v>
      </c>
      <c r="L183" s="29">
        <f t="shared" si="81"/>
        <v>0</v>
      </c>
      <c r="M183" s="29">
        <f t="shared" si="81"/>
        <v>0</v>
      </c>
      <c r="N183" s="29">
        <f t="shared" si="81"/>
        <v>200000</v>
      </c>
      <c r="O183" s="53">
        <f t="shared" si="81"/>
        <v>0.39378939707001692</v>
      </c>
    </row>
    <row r="184" spans="1:15" ht="12.75">
      <c r="A184" s="323">
        <v>2</v>
      </c>
      <c r="B184" s="317">
        <v>3</v>
      </c>
      <c r="C184" s="317">
        <v>2</v>
      </c>
      <c r="D184" s="317">
        <v>2</v>
      </c>
      <c r="E184" s="317" t="s">
        <v>202</v>
      </c>
      <c r="F184" s="318" t="s">
        <v>138</v>
      </c>
      <c r="G184" s="27"/>
      <c r="H184" s="27">
        <v>50000</v>
      </c>
      <c r="I184" s="27">
        <v>150000</v>
      </c>
      <c r="J184" s="27"/>
      <c r="K184" s="27"/>
      <c r="L184" s="27"/>
      <c r="M184" s="27"/>
      <c r="N184" s="334">
        <f>SUBTOTAL(9,G184:M184)</f>
        <v>200000</v>
      </c>
      <c r="O184" s="336">
        <f>IFERROR(N184/$N$18*100,"0.00")</f>
        <v>0.39378939707001692</v>
      </c>
    </row>
    <row r="185" spans="1:15" ht="12.75">
      <c r="A185" s="313">
        <v>2</v>
      </c>
      <c r="B185" s="314">
        <v>3</v>
      </c>
      <c r="C185" s="314">
        <v>2</v>
      </c>
      <c r="D185" s="314">
        <v>3</v>
      </c>
      <c r="E185" s="314"/>
      <c r="F185" s="322" t="s">
        <v>139</v>
      </c>
      <c r="G185" s="29">
        <f>+G186</f>
        <v>0</v>
      </c>
      <c r="H185" s="29">
        <f t="shared" ref="H185:M185" si="82">+H186</f>
        <v>0</v>
      </c>
      <c r="I185" s="29">
        <f t="shared" si="82"/>
        <v>0</v>
      </c>
      <c r="J185" s="29">
        <f t="shared" si="82"/>
        <v>0</v>
      </c>
      <c r="K185" s="29">
        <f t="shared" si="82"/>
        <v>0</v>
      </c>
      <c r="L185" s="29">
        <f t="shared" si="82"/>
        <v>0</v>
      </c>
      <c r="M185" s="29">
        <f t="shared" si="82"/>
        <v>0</v>
      </c>
      <c r="N185" s="29">
        <f>+N186</f>
        <v>0</v>
      </c>
      <c r="O185" s="53">
        <f>+O186</f>
        <v>0</v>
      </c>
    </row>
    <row r="186" spans="1:15" ht="12.75">
      <c r="A186" s="323">
        <v>2</v>
      </c>
      <c r="B186" s="317">
        <v>3</v>
      </c>
      <c r="C186" s="317">
        <v>2</v>
      </c>
      <c r="D186" s="317">
        <v>3</v>
      </c>
      <c r="E186" s="317" t="s">
        <v>202</v>
      </c>
      <c r="F186" s="318" t="s">
        <v>139</v>
      </c>
      <c r="G186" s="27"/>
      <c r="H186" s="27"/>
      <c r="I186" s="27"/>
      <c r="J186" s="27"/>
      <c r="K186" s="27"/>
      <c r="L186" s="27"/>
      <c r="M186" s="27"/>
      <c r="N186" s="334">
        <f>SUBTOTAL(9,G186:M186)</f>
        <v>0</v>
      </c>
      <c r="O186" s="337">
        <f>IFERROR(N186/$N$18*100,"0.00")</f>
        <v>0</v>
      </c>
    </row>
    <row r="187" spans="1:15" ht="12.75">
      <c r="A187" s="313">
        <v>2</v>
      </c>
      <c r="B187" s="314">
        <v>3</v>
      </c>
      <c r="C187" s="314">
        <v>2</v>
      </c>
      <c r="D187" s="314">
        <v>4</v>
      </c>
      <c r="E187" s="314"/>
      <c r="F187" s="322" t="s">
        <v>30</v>
      </c>
      <c r="G187" s="29">
        <f>+G188</f>
        <v>0</v>
      </c>
      <c r="H187" s="29">
        <f t="shared" ref="H187:O187" si="83">+H188</f>
        <v>0</v>
      </c>
      <c r="I187" s="29">
        <f t="shared" si="83"/>
        <v>0</v>
      </c>
      <c r="J187" s="29">
        <f t="shared" si="83"/>
        <v>0</v>
      </c>
      <c r="K187" s="29">
        <f t="shared" si="83"/>
        <v>0</v>
      </c>
      <c r="L187" s="29">
        <f t="shared" si="83"/>
        <v>0</v>
      </c>
      <c r="M187" s="29">
        <f t="shared" si="83"/>
        <v>0</v>
      </c>
      <c r="N187" s="29">
        <f t="shared" si="83"/>
        <v>0</v>
      </c>
      <c r="O187" s="53">
        <f t="shared" si="83"/>
        <v>0</v>
      </c>
    </row>
    <row r="188" spans="1:15" ht="12.75">
      <c r="A188" s="323">
        <v>2</v>
      </c>
      <c r="B188" s="317">
        <v>3</v>
      </c>
      <c r="C188" s="317">
        <v>2</v>
      </c>
      <c r="D188" s="317">
        <v>4</v>
      </c>
      <c r="E188" s="317" t="s">
        <v>202</v>
      </c>
      <c r="F188" s="318" t="s">
        <v>30</v>
      </c>
      <c r="G188" s="27"/>
      <c r="H188" s="27"/>
      <c r="I188" s="27"/>
      <c r="J188" s="27"/>
      <c r="K188" s="27"/>
      <c r="L188" s="27"/>
      <c r="M188" s="27"/>
      <c r="N188" s="334">
        <f>SUBTOTAL(9,G188:M188)</f>
        <v>0</v>
      </c>
      <c r="O188" s="336">
        <f>IFERROR(N188/$N$18*100,"0.00")</f>
        <v>0</v>
      </c>
    </row>
    <row r="189" spans="1:15" ht="12.75">
      <c r="A189" s="310">
        <v>2</v>
      </c>
      <c r="B189" s="311">
        <v>3</v>
      </c>
      <c r="C189" s="311">
        <v>3</v>
      </c>
      <c r="D189" s="311"/>
      <c r="E189" s="311"/>
      <c r="F189" s="312" t="s">
        <v>250</v>
      </c>
      <c r="G189" s="32">
        <f>+G190+G192+G194+G196</f>
        <v>0</v>
      </c>
      <c r="H189" s="32">
        <f t="shared" ref="H189:O189" si="84">+H190+H192+H194+H196</f>
        <v>0</v>
      </c>
      <c r="I189" s="32">
        <f t="shared" si="84"/>
        <v>0</v>
      </c>
      <c r="J189" s="32">
        <f t="shared" si="84"/>
        <v>0</v>
      </c>
      <c r="K189" s="32">
        <f t="shared" si="84"/>
        <v>0</v>
      </c>
      <c r="L189" s="32">
        <f t="shared" si="84"/>
        <v>0</v>
      </c>
      <c r="M189" s="32">
        <f t="shared" si="84"/>
        <v>0</v>
      </c>
      <c r="N189" s="32">
        <f>+N190+N192+N194+N196</f>
        <v>0</v>
      </c>
      <c r="O189" s="32">
        <f t="shared" si="84"/>
        <v>20.09223764882406</v>
      </c>
    </row>
    <row r="190" spans="1:15" ht="12.75">
      <c r="A190" s="313">
        <v>2</v>
      </c>
      <c r="B190" s="314">
        <v>3</v>
      </c>
      <c r="C190" s="314">
        <v>3</v>
      </c>
      <c r="D190" s="314">
        <v>1</v>
      </c>
      <c r="E190" s="314"/>
      <c r="F190" s="322" t="s">
        <v>140</v>
      </c>
      <c r="G190" s="30">
        <f>G191</f>
        <v>0</v>
      </c>
      <c r="H190" s="29">
        <f t="shared" ref="H190:O190" si="85">H191</f>
        <v>0</v>
      </c>
      <c r="I190" s="29">
        <f t="shared" si="85"/>
        <v>0</v>
      </c>
      <c r="J190" s="29">
        <f t="shared" si="85"/>
        <v>0</v>
      </c>
      <c r="K190" s="29">
        <f t="shared" si="85"/>
        <v>0</v>
      </c>
      <c r="L190" s="29">
        <f t="shared" si="85"/>
        <v>0</v>
      </c>
      <c r="M190" s="29">
        <f t="shared" si="85"/>
        <v>0</v>
      </c>
      <c r="N190" s="29">
        <f t="shared" si="85"/>
        <v>0</v>
      </c>
      <c r="O190" s="53">
        <f t="shared" si="85"/>
        <v>0</v>
      </c>
    </row>
    <row r="191" spans="1:15" ht="12.75">
      <c r="A191" s="323">
        <v>2</v>
      </c>
      <c r="B191" s="317">
        <v>3</v>
      </c>
      <c r="C191" s="317">
        <v>3</v>
      </c>
      <c r="D191" s="317">
        <v>1</v>
      </c>
      <c r="E191" s="317" t="s">
        <v>202</v>
      </c>
      <c r="F191" s="318" t="s">
        <v>140</v>
      </c>
      <c r="G191" s="27"/>
      <c r="H191" s="27"/>
      <c r="I191" s="27"/>
      <c r="J191" s="27"/>
      <c r="K191" s="27"/>
      <c r="L191" s="27"/>
      <c r="M191" s="27"/>
      <c r="N191" s="334">
        <f>SUBTOTAL(9,G191:M191)</f>
        <v>0</v>
      </c>
      <c r="O191" s="337">
        <f>IFERROR(N191/$N$18*100,"0.00")</f>
        <v>0</v>
      </c>
    </row>
    <row r="192" spans="1:15" ht="12.75">
      <c r="A192" s="313">
        <v>2</v>
      </c>
      <c r="B192" s="314">
        <v>3</v>
      </c>
      <c r="C192" s="314">
        <v>3</v>
      </c>
      <c r="D192" s="314">
        <v>2</v>
      </c>
      <c r="E192" s="314"/>
      <c r="F192" s="322" t="s">
        <v>141</v>
      </c>
      <c r="G192" s="29">
        <f>+G193</f>
        <v>0</v>
      </c>
      <c r="H192" s="29">
        <f t="shared" ref="H192:N192" si="86">+H193</f>
        <v>0</v>
      </c>
      <c r="I192" s="29">
        <f t="shared" si="86"/>
        <v>0</v>
      </c>
      <c r="J192" s="29">
        <f t="shared" si="86"/>
        <v>0</v>
      </c>
      <c r="K192" s="29">
        <f t="shared" si="86"/>
        <v>0</v>
      </c>
      <c r="L192" s="29">
        <f t="shared" si="86"/>
        <v>0</v>
      </c>
      <c r="M192" s="29">
        <f t="shared" si="86"/>
        <v>0</v>
      </c>
      <c r="N192" s="29">
        <f t="shared" si="86"/>
        <v>0</v>
      </c>
      <c r="O192" s="53">
        <f>SUM(O193:O195)</f>
        <v>0</v>
      </c>
    </row>
    <row r="193" spans="1:15" ht="12.75">
      <c r="A193" s="323">
        <v>2</v>
      </c>
      <c r="B193" s="317">
        <v>3</v>
      </c>
      <c r="C193" s="317">
        <v>3</v>
      </c>
      <c r="D193" s="317">
        <v>2</v>
      </c>
      <c r="E193" s="317" t="s">
        <v>202</v>
      </c>
      <c r="F193" s="318" t="s">
        <v>141</v>
      </c>
      <c r="G193" s="27"/>
      <c r="H193" s="27"/>
      <c r="I193" s="27"/>
      <c r="J193" s="27"/>
      <c r="K193" s="27"/>
      <c r="L193" s="27"/>
      <c r="M193" s="27"/>
      <c r="N193" s="334">
        <f>SUBTOTAL(9,G193:M193)</f>
        <v>0</v>
      </c>
      <c r="O193" s="337">
        <f>IFERROR(N193/$N$18*100,"0.00")</f>
        <v>0</v>
      </c>
    </row>
    <row r="194" spans="1:15" ht="12.75">
      <c r="A194" s="313">
        <v>2</v>
      </c>
      <c r="B194" s="314">
        <v>3</v>
      </c>
      <c r="C194" s="314">
        <v>3</v>
      </c>
      <c r="D194" s="314">
        <v>3</v>
      </c>
      <c r="E194" s="314"/>
      <c r="F194" s="322" t="s">
        <v>142</v>
      </c>
      <c r="G194" s="29">
        <f>+G195</f>
        <v>0</v>
      </c>
      <c r="H194" s="29">
        <f t="shared" ref="H194:O194" si="87">+H195</f>
        <v>0</v>
      </c>
      <c r="I194" s="29">
        <f t="shared" si="87"/>
        <v>0</v>
      </c>
      <c r="J194" s="29">
        <f t="shared" si="87"/>
        <v>0</v>
      </c>
      <c r="K194" s="29">
        <f t="shared" si="87"/>
        <v>0</v>
      </c>
      <c r="L194" s="29">
        <f t="shared" si="87"/>
        <v>0</v>
      </c>
      <c r="M194" s="29">
        <f t="shared" si="87"/>
        <v>0</v>
      </c>
      <c r="N194" s="29">
        <f t="shared" si="87"/>
        <v>0</v>
      </c>
      <c r="O194" s="53">
        <f t="shared" si="87"/>
        <v>0</v>
      </c>
    </row>
    <row r="195" spans="1:15" ht="12.75">
      <c r="A195" s="323">
        <v>2</v>
      </c>
      <c r="B195" s="317">
        <v>3</v>
      </c>
      <c r="C195" s="317">
        <v>3</v>
      </c>
      <c r="D195" s="317">
        <v>3</v>
      </c>
      <c r="E195" s="317" t="s">
        <v>202</v>
      </c>
      <c r="F195" s="318" t="s">
        <v>142</v>
      </c>
      <c r="G195" s="27"/>
      <c r="H195" s="27"/>
      <c r="I195" s="27"/>
      <c r="J195" s="27"/>
      <c r="K195" s="27"/>
      <c r="L195" s="27"/>
      <c r="M195" s="27"/>
      <c r="N195" s="334">
        <f>SUBTOTAL(9,G195:M195)</f>
        <v>0</v>
      </c>
      <c r="O195" s="337">
        <f>IFERROR(N195/$N$18*100,"0.00")</f>
        <v>0</v>
      </c>
    </row>
    <row r="196" spans="1:15" ht="12.75">
      <c r="A196" s="313">
        <v>2</v>
      </c>
      <c r="B196" s="314">
        <v>3</v>
      </c>
      <c r="C196" s="314">
        <v>3</v>
      </c>
      <c r="D196" s="314">
        <v>4</v>
      </c>
      <c r="E196" s="314"/>
      <c r="F196" s="322" t="s">
        <v>143</v>
      </c>
      <c r="G196" s="29">
        <f>+G197</f>
        <v>0</v>
      </c>
      <c r="H196" s="29">
        <f t="shared" ref="H196:M196" si="88">+H197</f>
        <v>0</v>
      </c>
      <c r="I196" s="29">
        <f t="shared" si="88"/>
        <v>0</v>
      </c>
      <c r="J196" s="29">
        <f t="shared" si="88"/>
        <v>0</v>
      </c>
      <c r="K196" s="29">
        <f t="shared" si="88"/>
        <v>0</v>
      </c>
      <c r="L196" s="29">
        <f t="shared" si="88"/>
        <v>0</v>
      </c>
      <c r="M196" s="29">
        <f t="shared" si="88"/>
        <v>0</v>
      </c>
      <c r="N196" s="29">
        <f>+N197</f>
        <v>0</v>
      </c>
      <c r="O196" s="53">
        <f>SUM(O197:O200)</f>
        <v>20.09223764882406</v>
      </c>
    </row>
    <row r="197" spans="1:15" ht="12.75">
      <c r="A197" s="323">
        <v>2</v>
      </c>
      <c r="B197" s="317">
        <v>3</v>
      </c>
      <c r="C197" s="317">
        <v>3</v>
      </c>
      <c r="D197" s="317">
        <v>4</v>
      </c>
      <c r="E197" s="317" t="s">
        <v>202</v>
      </c>
      <c r="F197" s="318" t="s">
        <v>143</v>
      </c>
      <c r="G197" s="27"/>
      <c r="H197" s="27"/>
      <c r="I197" s="27"/>
      <c r="J197" s="27"/>
      <c r="K197" s="27"/>
      <c r="L197" s="27"/>
      <c r="M197" s="27"/>
      <c r="N197" s="334">
        <f>SUBTOTAL(9,G197:M197)</f>
        <v>0</v>
      </c>
      <c r="O197" s="337">
        <f>IFERROR(N197/$N$18*100,"0.00")</f>
        <v>0</v>
      </c>
    </row>
    <row r="198" spans="1:15" ht="12.75">
      <c r="A198" s="310">
        <v>2</v>
      </c>
      <c r="B198" s="311">
        <v>3</v>
      </c>
      <c r="C198" s="311">
        <v>4</v>
      </c>
      <c r="D198" s="311"/>
      <c r="E198" s="311"/>
      <c r="F198" s="312" t="s">
        <v>251</v>
      </c>
      <c r="G198" s="32">
        <f>+G199</f>
        <v>0</v>
      </c>
      <c r="H198" s="32">
        <f t="shared" ref="H198:O199" si="89">+H199</f>
        <v>1360608</v>
      </c>
      <c r="I198" s="32">
        <f t="shared" si="89"/>
        <v>2040912</v>
      </c>
      <c r="J198" s="32">
        <f t="shared" si="89"/>
        <v>0</v>
      </c>
      <c r="K198" s="32">
        <f t="shared" si="89"/>
        <v>0</v>
      </c>
      <c r="L198" s="32">
        <f t="shared" si="89"/>
        <v>0</v>
      </c>
      <c r="M198" s="32">
        <f t="shared" si="89"/>
        <v>0</v>
      </c>
      <c r="N198" s="32">
        <f t="shared" si="89"/>
        <v>3401520</v>
      </c>
      <c r="O198" s="52">
        <f t="shared" si="89"/>
        <v>6.6974125496080203</v>
      </c>
    </row>
    <row r="199" spans="1:15" ht="12.75">
      <c r="A199" s="313">
        <v>2</v>
      </c>
      <c r="B199" s="314">
        <v>3</v>
      </c>
      <c r="C199" s="314">
        <v>4</v>
      </c>
      <c r="D199" s="314">
        <v>1</v>
      </c>
      <c r="E199" s="314"/>
      <c r="F199" s="322" t="s">
        <v>144</v>
      </c>
      <c r="G199" s="29">
        <f>+G200</f>
        <v>0</v>
      </c>
      <c r="H199" s="29">
        <f t="shared" si="89"/>
        <v>1360608</v>
      </c>
      <c r="I199" s="29">
        <f t="shared" si="89"/>
        <v>2040912</v>
      </c>
      <c r="J199" s="29">
        <f t="shared" si="89"/>
        <v>0</v>
      </c>
      <c r="K199" s="29">
        <f t="shared" si="89"/>
        <v>0</v>
      </c>
      <c r="L199" s="29">
        <f t="shared" si="89"/>
        <v>0</v>
      </c>
      <c r="M199" s="29">
        <f t="shared" si="89"/>
        <v>0</v>
      </c>
      <c r="N199" s="29">
        <f>+N200</f>
        <v>3401520</v>
      </c>
      <c r="O199" s="53">
        <f t="shared" si="89"/>
        <v>6.6974125496080203</v>
      </c>
    </row>
    <row r="200" spans="1:15" ht="12.75">
      <c r="A200" s="323">
        <v>2</v>
      </c>
      <c r="B200" s="317">
        <v>3</v>
      </c>
      <c r="C200" s="317">
        <v>4</v>
      </c>
      <c r="D200" s="317">
        <v>1</v>
      </c>
      <c r="E200" s="317" t="s">
        <v>202</v>
      </c>
      <c r="F200" s="318" t="s">
        <v>144</v>
      </c>
      <c r="G200" s="27"/>
      <c r="H200" s="27">
        <v>1360608</v>
      </c>
      <c r="I200" s="27">
        <v>2040912</v>
      </c>
      <c r="J200" s="27"/>
      <c r="K200" s="27"/>
      <c r="L200" s="27"/>
      <c r="M200" s="27"/>
      <c r="N200" s="334">
        <f>SUBTOTAL(9,G200:M200)</f>
        <v>3401520</v>
      </c>
      <c r="O200" s="337">
        <f>IFERROR(N200/$N$18*100,"0.00")</f>
        <v>6.6974125496080203</v>
      </c>
    </row>
    <row r="201" spans="1:15" ht="12.75">
      <c r="A201" s="310">
        <v>2</v>
      </c>
      <c r="B201" s="311">
        <v>3</v>
      </c>
      <c r="C201" s="311">
        <v>5</v>
      </c>
      <c r="D201" s="311"/>
      <c r="E201" s="311"/>
      <c r="F201" s="312" t="s">
        <v>146</v>
      </c>
      <c r="G201" s="32">
        <f>+G202+G204+G206+G208</f>
        <v>0</v>
      </c>
      <c r="H201" s="32">
        <f t="shared" ref="H201:O201" si="90">+H202+H204+H206+H208</f>
        <v>0</v>
      </c>
      <c r="I201" s="32">
        <f t="shared" si="90"/>
        <v>0</v>
      </c>
      <c r="J201" s="32">
        <f t="shared" si="90"/>
        <v>0</v>
      </c>
      <c r="K201" s="32">
        <f t="shared" si="90"/>
        <v>0</v>
      </c>
      <c r="L201" s="32">
        <f t="shared" si="90"/>
        <v>0</v>
      </c>
      <c r="M201" s="32">
        <f t="shared" si="90"/>
        <v>0</v>
      </c>
      <c r="N201" s="32">
        <f t="shared" si="90"/>
        <v>0</v>
      </c>
      <c r="O201" s="32">
        <f t="shared" si="90"/>
        <v>0</v>
      </c>
    </row>
    <row r="202" spans="1:15" ht="12.75">
      <c r="A202" s="313">
        <v>2</v>
      </c>
      <c r="B202" s="314">
        <v>3</v>
      </c>
      <c r="C202" s="314">
        <v>5</v>
      </c>
      <c r="D202" s="314">
        <v>2</v>
      </c>
      <c r="E202" s="314"/>
      <c r="F202" s="322" t="s">
        <v>1053</v>
      </c>
      <c r="G202" s="29">
        <f>+G203</f>
        <v>0</v>
      </c>
      <c r="H202" s="29">
        <f t="shared" ref="H202:O202" si="91">+H203</f>
        <v>0</v>
      </c>
      <c r="I202" s="29">
        <f t="shared" si="91"/>
        <v>0</v>
      </c>
      <c r="J202" s="29">
        <f t="shared" si="91"/>
        <v>0</v>
      </c>
      <c r="K202" s="29">
        <f t="shared" si="91"/>
        <v>0</v>
      </c>
      <c r="L202" s="29">
        <f t="shared" si="91"/>
        <v>0</v>
      </c>
      <c r="M202" s="29">
        <f t="shared" si="91"/>
        <v>0</v>
      </c>
      <c r="N202" s="29">
        <f t="shared" si="91"/>
        <v>0</v>
      </c>
      <c r="O202" s="53">
        <f t="shared" si="91"/>
        <v>0</v>
      </c>
    </row>
    <row r="203" spans="1:15" ht="12.75">
      <c r="A203" s="323">
        <v>2</v>
      </c>
      <c r="B203" s="317">
        <v>3</v>
      </c>
      <c r="C203" s="317">
        <v>5</v>
      </c>
      <c r="D203" s="317">
        <v>2</v>
      </c>
      <c r="E203" s="317" t="s">
        <v>202</v>
      </c>
      <c r="F203" s="318" t="s">
        <v>1053</v>
      </c>
      <c r="G203" s="27"/>
      <c r="H203" s="27"/>
      <c r="I203" s="27"/>
      <c r="J203" s="27"/>
      <c r="K203" s="27"/>
      <c r="L203" s="27"/>
      <c r="M203" s="27"/>
      <c r="N203" s="334">
        <f>SUBTOTAL(9,G203:M203)</f>
        <v>0</v>
      </c>
      <c r="O203" s="337">
        <f>IFERROR(N203/$N$18*100,"0.00")</f>
        <v>0</v>
      </c>
    </row>
    <row r="204" spans="1:15" ht="12.75">
      <c r="A204" s="313">
        <v>2</v>
      </c>
      <c r="B204" s="314">
        <v>3</v>
      </c>
      <c r="C204" s="314">
        <v>5</v>
      </c>
      <c r="D204" s="314">
        <v>3</v>
      </c>
      <c r="E204" s="314"/>
      <c r="F204" s="322" t="s">
        <v>145</v>
      </c>
      <c r="G204" s="29">
        <f>+G205</f>
        <v>0</v>
      </c>
      <c r="H204" s="29">
        <f t="shared" ref="H204:O204" si="92">+H205</f>
        <v>0</v>
      </c>
      <c r="I204" s="29">
        <f t="shared" si="92"/>
        <v>0</v>
      </c>
      <c r="J204" s="29">
        <f t="shared" si="92"/>
        <v>0</v>
      </c>
      <c r="K204" s="29">
        <f t="shared" si="92"/>
        <v>0</v>
      </c>
      <c r="L204" s="29">
        <f t="shared" si="92"/>
        <v>0</v>
      </c>
      <c r="M204" s="29">
        <f t="shared" si="92"/>
        <v>0</v>
      </c>
      <c r="N204" s="29">
        <f t="shared" si="92"/>
        <v>0</v>
      </c>
      <c r="O204" s="53">
        <f t="shared" si="92"/>
        <v>0</v>
      </c>
    </row>
    <row r="205" spans="1:15" ht="12.75">
      <c r="A205" s="323">
        <v>2</v>
      </c>
      <c r="B205" s="317">
        <v>3</v>
      </c>
      <c r="C205" s="317">
        <v>5</v>
      </c>
      <c r="D205" s="317">
        <v>3</v>
      </c>
      <c r="E205" s="317" t="s">
        <v>202</v>
      </c>
      <c r="F205" s="318" t="s">
        <v>145</v>
      </c>
      <c r="G205" s="27"/>
      <c r="H205" s="27"/>
      <c r="I205" s="27"/>
      <c r="J205" s="27"/>
      <c r="K205" s="27"/>
      <c r="L205" s="27"/>
      <c r="M205" s="27"/>
      <c r="N205" s="334">
        <f>SUBTOTAL(9,G205:M205)</f>
        <v>0</v>
      </c>
      <c r="O205" s="337">
        <f>IFERROR(N205/$N$18*100,"0.00")</f>
        <v>0</v>
      </c>
    </row>
    <row r="206" spans="1:15" ht="12.75">
      <c r="A206" s="313">
        <v>2</v>
      </c>
      <c r="B206" s="314">
        <v>3</v>
      </c>
      <c r="C206" s="314">
        <v>5</v>
      </c>
      <c r="D206" s="314">
        <v>4</v>
      </c>
      <c r="E206" s="314"/>
      <c r="F206" s="322" t="s">
        <v>1054</v>
      </c>
      <c r="G206" s="29">
        <f>+G207</f>
        <v>0</v>
      </c>
      <c r="H206" s="29">
        <f t="shared" ref="H206:O206" si="93">+H207</f>
        <v>0</v>
      </c>
      <c r="I206" s="29">
        <f t="shared" si="93"/>
        <v>0</v>
      </c>
      <c r="J206" s="29">
        <f t="shared" si="93"/>
        <v>0</v>
      </c>
      <c r="K206" s="29">
        <f t="shared" si="93"/>
        <v>0</v>
      </c>
      <c r="L206" s="29">
        <f t="shared" si="93"/>
        <v>0</v>
      </c>
      <c r="M206" s="29">
        <f t="shared" si="93"/>
        <v>0</v>
      </c>
      <c r="N206" s="29">
        <f t="shared" si="93"/>
        <v>0</v>
      </c>
      <c r="O206" s="53">
        <f t="shared" si="93"/>
        <v>0</v>
      </c>
    </row>
    <row r="207" spans="1:15" ht="12.75">
      <c r="A207" s="323">
        <v>2</v>
      </c>
      <c r="B207" s="317">
        <v>3</v>
      </c>
      <c r="C207" s="317">
        <v>5</v>
      </c>
      <c r="D207" s="317">
        <v>4</v>
      </c>
      <c r="E207" s="317" t="s">
        <v>202</v>
      </c>
      <c r="F207" s="318" t="s">
        <v>1054</v>
      </c>
      <c r="G207" s="27"/>
      <c r="H207" s="27"/>
      <c r="I207" s="27"/>
      <c r="J207" s="27"/>
      <c r="K207" s="27"/>
      <c r="L207" s="27"/>
      <c r="M207" s="27"/>
      <c r="N207" s="334">
        <f>SUBTOTAL(9,G207:M207)</f>
        <v>0</v>
      </c>
      <c r="O207" s="337">
        <f>IFERROR(N207/$N$18*100,"0.00")</f>
        <v>0</v>
      </c>
    </row>
    <row r="208" spans="1:15" ht="12.75">
      <c r="A208" s="313">
        <v>2</v>
      </c>
      <c r="B208" s="314">
        <v>3</v>
      </c>
      <c r="C208" s="314">
        <v>5</v>
      </c>
      <c r="D208" s="314">
        <v>5</v>
      </c>
      <c r="E208" s="314"/>
      <c r="F208" s="322" t="s">
        <v>252</v>
      </c>
      <c r="G208" s="29">
        <f>+G209</f>
        <v>0</v>
      </c>
      <c r="H208" s="29">
        <f t="shared" ref="H208:O208" si="94">+H209</f>
        <v>0</v>
      </c>
      <c r="I208" s="29">
        <f t="shared" si="94"/>
        <v>0</v>
      </c>
      <c r="J208" s="29">
        <f t="shared" si="94"/>
        <v>0</v>
      </c>
      <c r="K208" s="29">
        <f t="shared" si="94"/>
        <v>0</v>
      </c>
      <c r="L208" s="29">
        <f t="shared" si="94"/>
        <v>0</v>
      </c>
      <c r="M208" s="29">
        <f t="shared" si="94"/>
        <v>0</v>
      </c>
      <c r="N208" s="29">
        <f>+N209</f>
        <v>0</v>
      </c>
      <c r="O208" s="53">
        <f t="shared" si="94"/>
        <v>0</v>
      </c>
    </row>
    <row r="209" spans="1:15" ht="12.75">
      <c r="A209" s="323">
        <v>2</v>
      </c>
      <c r="B209" s="317">
        <v>3</v>
      </c>
      <c r="C209" s="317">
        <v>5</v>
      </c>
      <c r="D209" s="317">
        <v>5</v>
      </c>
      <c r="E209" s="317" t="s">
        <v>202</v>
      </c>
      <c r="F209" s="318" t="s">
        <v>147</v>
      </c>
      <c r="G209" s="27"/>
      <c r="H209" s="27"/>
      <c r="I209" s="27"/>
      <c r="J209" s="27"/>
      <c r="K209" s="27"/>
      <c r="L209" s="27"/>
      <c r="M209" s="27"/>
      <c r="N209" s="334">
        <f>SUBTOTAL(9,G209:M209)</f>
        <v>0</v>
      </c>
      <c r="O209" s="337">
        <f>IFERROR(N209/$N$18*100,"0.00")</f>
        <v>0</v>
      </c>
    </row>
    <row r="210" spans="1:15" ht="12.75">
      <c r="A210" s="310">
        <v>2</v>
      </c>
      <c r="B210" s="311">
        <v>3</v>
      </c>
      <c r="C210" s="311">
        <v>6</v>
      </c>
      <c r="D210" s="311"/>
      <c r="E210" s="311"/>
      <c r="F210" s="312" t="s">
        <v>148</v>
      </c>
      <c r="G210" s="32">
        <f>+G211+G215+G219+G223</f>
        <v>0</v>
      </c>
      <c r="H210" s="32">
        <f t="shared" ref="H210:O210" si="95">+H211+H215+H219+H223</f>
        <v>0</v>
      </c>
      <c r="I210" s="32">
        <f t="shared" si="95"/>
        <v>0</v>
      </c>
      <c r="J210" s="32">
        <f t="shared" si="95"/>
        <v>0</v>
      </c>
      <c r="K210" s="32">
        <f t="shared" si="95"/>
        <v>0</v>
      </c>
      <c r="L210" s="32">
        <f t="shared" si="95"/>
        <v>0</v>
      </c>
      <c r="M210" s="32">
        <f t="shared" si="95"/>
        <v>0</v>
      </c>
      <c r="N210" s="32">
        <f t="shared" si="95"/>
        <v>0</v>
      </c>
      <c r="O210" s="32">
        <f t="shared" si="95"/>
        <v>0</v>
      </c>
    </row>
    <row r="211" spans="1:15" ht="12.75">
      <c r="A211" s="313">
        <v>2</v>
      </c>
      <c r="B211" s="314">
        <v>3</v>
      </c>
      <c r="C211" s="314">
        <v>6</v>
      </c>
      <c r="D211" s="314">
        <v>1</v>
      </c>
      <c r="E211" s="314"/>
      <c r="F211" s="322" t="s">
        <v>149</v>
      </c>
      <c r="G211" s="29">
        <f>+G212+G213+G214</f>
        <v>0</v>
      </c>
      <c r="H211" s="29">
        <f t="shared" ref="H211:O211" si="96">+H212+H213+H214</f>
        <v>0</v>
      </c>
      <c r="I211" s="29">
        <f t="shared" si="96"/>
        <v>0</v>
      </c>
      <c r="J211" s="29">
        <f t="shared" si="96"/>
        <v>0</v>
      </c>
      <c r="K211" s="29">
        <f t="shared" si="96"/>
        <v>0</v>
      </c>
      <c r="L211" s="29">
        <f t="shared" si="96"/>
        <v>0</v>
      </c>
      <c r="M211" s="29">
        <f t="shared" si="96"/>
        <v>0</v>
      </c>
      <c r="N211" s="29">
        <f t="shared" si="96"/>
        <v>0</v>
      </c>
      <c r="O211" s="53">
        <f t="shared" si="96"/>
        <v>0</v>
      </c>
    </row>
    <row r="212" spans="1:15" ht="12.75">
      <c r="A212" s="323">
        <v>2</v>
      </c>
      <c r="B212" s="317">
        <v>3</v>
      </c>
      <c r="C212" s="317">
        <v>6</v>
      </c>
      <c r="D212" s="317">
        <v>1</v>
      </c>
      <c r="E212" s="317" t="s">
        <v>202</v>
      </c>
      <c r="F212" s="318" t="s">
        <v>150</v>
      </c>
      <c r="G212" s="27"/>
      <c r="H212" s="27"/>
      <c r="I212" s="27"/>
      <c r="J212" s="27"/>
      <c r="K212" s="27"/>
      <c r="L212" s="27"/>
      <c r="M212" s="27"/>
      <c r="N212" s="334">
        <f>SUBTOTAL(9,G212:M212)</f>
        <v>0</v>
      </c>
      <c r="O212" s="336">
        <f>IFERROR(N212/$N$18*100,"0.00")</f>
        <v>0</v>
      </c>
    </row>
    <row r="213" spans="1:15" ht="12.75">
      <c r="A213" s="323">
        <v>2</v>
      </c>
      <c r="B213" s="317">
        <v>3</v>
      </c>
      <c r="C213" s="317">
        <v>6</v>
      </c>
      <c r="D213" s="317">
        <v>1</v>
      </c>
      <c r="E213" s="317" t="s">
        <v>203</v>
      </c>
      <c r="F213" s="318" t="s">
        <v>151</v>
      </c>
      <c r="G213" s="27"/>
      <c r="H213" s="27"/>
      <c r="I213" s="27"/>
      <c r="J213" s="27"/>
      <c r="K213" s="27"/>
      <c r="L213" s="27"/>
      <c r="M213" s="27"/>
      <c r="N213" s="334">
        <f>SUBTOTAL(9,G213:M213)</f>
        <v>0</v>
      </c>
      <c r="O213" s="336">
        <f>IFERROR(N213/$N$18*100,"0.00")</f>
        <v>0</v>
      </c>
    </row>
    <row r="214" spans="1:15" ht="12.75">
      <c r="A214" s="323">
        <v>2</v>
      </c>
      <c r="B214" s="317">
        <v>3</v>
      </c>
      <c r="C214" s="317">
        <v>6</v>
      </c>
      <c r="D214" s="317">
        <v>1</v>
      </c>
      <c r="E214" s="317" t="s">
        <v>205</v>
      </c>
      <c r="F214" s="318" t="s">
        <v>152</v>
      </c>
      <c r="G214" s="27"/>
      <c r="H214" s="27"/>
      <c r="I214" s="27"/>
      <c r="J214" s="27"/>
      <c r="K214" s="27"/>
      <c r="L214" s="27"/>
      <c r="M214" s="27"/>
      <c r="N214" s="334">
        <f>SUBTOTAL(9,G214:M214)</f>
        <v>0</v>
      </c>
      <c r="O214" s="336">
        <f>IFERROR(N214/$N$18*100,"0.00")</f>
        <v>0</v>
      </c>
    </row>
    <row r="215" spans="1:15" ht="12.75">
      <c r="A215" s="313">
        <v>2</v>
      </c>
      <c r="B215" s="314">
        <v>3</v>
      </c>
      <c r="C215" s="314">
        <v>6</v>
      </c>
      <c r="D215" s="314">
        <v>2</v>
      </c>
      <c r="E215" s="314"/>
      <c r="F215" s="322" t="s">
        <v>153</v>
      </c>
      <c r="G215" s="29">
        <f>+G216+G217+G218</f>
        <v>0</v>
      </c>
      <c r="H215" s="29">
        <f t="shared" ref="H215:O215" si="97">+H216+H217+H218</f>
        <v>0</v>
      </c>
      <c r="I215" s="29">
        <f t="shared" si="97"/>
        <v>0</v>
      </c>
      <c r="J215" s="29">
        <f t="shared" si="97"/>
        <v>0</v>
      </c>
      <c r="K215" s="29">
        <f t="shared" si="97"/>
        <v>0</v>
      </c>
      <c r="L215" s="29">
        <f t="shared" si="97"/>
        <v>0</v>
      </c>
      <c r="M215" s="29">
        <f t="shared" si="97"/>
        <v>0</v>
      </c>
      <c r="N215" s="29">
        <f t="shared" si="97"/>
        <v>0</v>
      </c>
      <c r="O215" s="53">
        <f t="shared" si="97"/>
        <v>0</v>
      </c>
    </row>
    <row r="216" spans="1:15" ht="12.75">
      <c r="A216" s="323">
        <v>2</v>
      </c>
      <c r="B216" s="317">
        <v>3</v>
      </c>
      <c r="C216" s="317">
        <v>6</v>
      </c>
      <c r="D216" s="317">
        <v>2</v>
      </c>
      <c r="E216" s="317" t="s">
        <v>202</v>
      </c>
      <c r="F216" s="318" t="s">
        <v>154</v>
      </c>
      <c r="G216" s="27"/>
      <c r="H216" s="27"/>
      <c r="I216" s="27"/>
      <c r="J216" s="27"/>
      <c r="K216" s="27"/>
      <c r="L216" s="27"/>
      <c r="M216" s="27"/>
      <c r="N216" s="334">
        <f>SUBTOTAL(9,G216:M216)</f>
        <v>0</v>
      </c>
      <c r="O216" s="337">
        <f>IFERROR(N216/$N$18*100,"0.00")</f>
        <v>0</v>
      </c>
    </row>
    <row r="217" spans="1:15" ht="12.75">
      <c r="A217" s="323">
        <v>2</v>
      </c>
      <c r="B217" s="317">
        <v>3</v>
      </c>
      <c r="C217" s="317">
        <v>6</v>
      </c>
      <c r="D217" s="317">
        <v>2</v>
      </c>
      <c r="E217" s="317" t="s">
        <v>203</v>
      </c>
      <c r="F217" s="318" t="s">
        <v>155</v>
      </c>
      <c r="G217" s="27"/>
      <c r="H217" s="27"/>
      <c r="I217" s="27"/>
      <c r="J217" s="27"/>
      <c r="K217" s="27"/>
      <c r="L217" s="27"/>
      <c r="M217" s="27"/>
      <c r="N217" s="334">
        <f>SUBTOTAL(9,G217:M217)</f>
        <v>0</v>
      </c>
      <c r="O217" s="337">
        <f>IFERROR(N217/$N$18*100,"0.00")</f>
        <v>0</v>
      </c>
    </row>
    <row r="218" spans="1:15" ht="12.75">
      <c r="A218" s="323">
        <v>2</v>
      </c>
      <c r="B218" s="317">
        <v>3</v>
      </c>
      <c r="C218" s="317">
        <v>6</v>
      </c>
      <c r="D218" s="317">
        <v>2</v>
      </c>
      <c r="E218" s="317" t="s">
        <v>204</v>
      </c>
      <c r="F218" s="318" t="s">
        <v>156</v>
      </c>
      <c r="G218" s="27"/>
      <c r="H218" s="27"/>
      <c r="I218" s="27"/>
      <c r="J218" s="27"/>
      <c r="K218" s="27"/>
      <c r="L218" s="27"/>
      <c r="M218" s="27"/>
      <c r="N218" s="334">
        <f>SUBTOTAL(9,G218:M218)</f>
        <v>0</v>
      </c>
      <c r="O218" s="337">
        <f>IFERROR(N218/$N$18*100,"0.00")</f>
        <v>0</v>
      </c>
    </row>
    <row r="219" spans="1:15" ht="12.75">
      <c r="A219" s="313">
        <v>2</v>
      </c>
      <c r="B219" s="314">
        <v>3</v>
      </c>
      <c r="C219" s="314">
        <v>6</v>
      </c>
      <c r="D219" s="314">
        <v>3</v>
      </c>
      <c r="E219" s="314"/>
      <c r="F219" s="322" t="s">
        <v>157</v>
      </c>
      <c r="G219" s="29">
        <f>+G220+G221+G222</f>
        <v>0</v>
      </c>
      <c r="H219" s="29">
        <f t="shared" ref="H219:O219" si="98">+H220+H221+H222</f>
        <v>0</v>
      </c>
      <c r="I219" s="29">
        <f t="shared" si="98"/>
        <v>0</v>
      </c>
      <c r="J219" s="29">
        <f t="shared" si="98"/>
        <v>0</v>
      </c>
      <c r="K219" s="29">
        <f t="shared" si="98"/>
        <v>0</v>
      </c>
      <c r="L219" s="29">
        <f t="shared" si="98"/>
        <v>0</v>
      </c>
      <c r="M219" s="29">
        <f t="shared" si="98"/>
        <v>0</v>
      </c>
      <c r="N219" s="29">
        <f t="shared" si="98"/>
        <v>0</v>
      </c>
      <c r="O219" s="53">
        <f t="shared" si="98"/>
        <v>0</v>
      </c>
    </row>
    <row r="220" spans="1:15" ht="12.75">
      <c r="A220" s="323">
        <v>2</v>
      </c>
      <c r="B220" s="317">
        <v>3</v>
      </c>
      <c r="C220" s="317">
        <v>6</v>
      </c>
      <c r="D220" s="317">
        <v>3</v>
      </c>
      <c r="E220" s="317" t="s">
        <v>205</v>
      </c>
      <c r="F220" s="328" t="s">
        <v>158</v>
      </c>
      <c r="G220" s="27"/>
      <c r="H220" s="27"/>
      <c r="I220" s="27"/>
      <c r="J220" s="27"/>
      <c r="K220" s="27"/>
      <c r="L220" s="27"/>
      <c r="M220" s="27"/>
      <c r="N220" s="334">
        <f>SUBTOTAL(9,G220:M220)</f>
        <v>0</v>
      </c>
      <c r="O220" s="336">
        <f>IFERROR(N220/$N$18*100,"0.00")</f>
        <v>0</v>
      </c>
    </row>
    <row r="221" spans="1:15" ht="12.75">
      <c r="A221" s="323">
        <v>2</v>
      </c>
      <c r="B221" s="317">
        <v>3</v>
      </c>
      <c r="C221" s="317">
        <v>6</v>
      </c>
      <c r="D221" s="317">
        <v>3</v>
      </c>
      <c r="E221" s="317" t="s">
        <v>208</v>
      </c>
      <c r="F221" s="318" t="s">
        <v>159</v>
      </c>
      <c r="G221" s="27"/>
      <c r="H221" s="27"/>
      <c r="I221" s="27"/>
      <c r="J221" s="27"/>
      <c r="K221" s="27"/>
      <c r="L221" s="27"/>
      <c r="M221" s="27"/>
      <c r="N221" s="334">
        <f>SUBTOTAL(9,G221:M221)</f>
        <v>0</v>
      </c>
      <c r="O221" s="336">
        <f>IFERROR(N221/$N$18*100,"0.00")</f>
        <v>0</v>
      </c>
    </row>
    <row r="222" spans="1:15" ht="12.75">
      <c r="A222" s="323">
        <v>2</v>
      </c>
      <c r="B222" s="317">
        <v>3</v>
      </c>
      <c r="C222" s="317">
        <v>6</v>
      </c>
      <c r="D222" s="317">
        <v>3</v>
      </c>
      <c r="E222" s="317" t="s">
        <v>234</v>
      </c>
      <c r="F222" s="318" t="s">
        <v>1055</v>
      </c>
      <c r="G222" s="27"/>
      <c r="H222" s="27"/>
      <c r="I222" s="27"/>
      <c r="J222" s="27"/>
      <c r="K222" s="27"/>
      <c r="L222" s="27"/>
      <c r="M222" s="27"/>
      <c r="N222" s="334">
        <f>SUBTOTAL(9,G222:M222)</f>
        <v>0</v>
      </c>
      <c r="O222" s="336">
        <f>IFERROR(N222/$N$18*100,"0.00")</f>
        <v>0</v>
      </c>
    </row>
    <row r="223" spans="1:15" ht="12.75">
      <c r="A223" s="313">
        <v>2</v>
      </c>
      <c r="B223" s="314">
        <v>3</v>
      </c>
      <c r="C223" s="314">
        <v>6</v>
      </c>
      <c r="D223" s="314">
        <v>4</v>
      </c>
      <c r="E223" s="314"/>
      <c r="F223" s="322" t="s">
        <v>31</v>
      </c>
      <c r="G223" s="29">
        <f>+G224</f>
        <v>0</v>
      </c>
      <c r="H223" s="29">
        <f t="shared" ref="H223:O223" si="99">+H224</f>
        <v>0</v>
      </c>
      <c r="I223" s="29">
        <f t="shared" si="99"/>
        <v>0</v>
      </c>
      <c r="J223" s="29">
        <f t="shared" si="99"/>
        <v>0</v>
      </c>
      <c r="K223" s="29">
        <f t="shared" si="99"/>
        <v>0</v>
      </c>
      <c r="L223" s="29">
        <f t="shared" si="99"/>
        <v>0</v>
      </c>
      <c r="M223" s="29">
        <f t="shared" si="99"/>
        <v>0</v>
      </c>
      <c r="N223" s="29">
        <f t="shared" si="99"/>
        <v>0</v>
      </c>
      <c r="O223" s="54">
        <f t="shared" si="99"/>
        <v>0</v>
      </c>
    </row>
    <row r="224" spans="1:15" ht="12.75">
      <c r="A224" s="323">
        <v>2</v>
      </c>
      <c r="B224" s="317">
        <v>3</v>
      </c>
      <c r="C224" s="317">
        <v>6</v>
      </c>
      <c r="D224" s="317">
        <v>4</v>
      </c>
      <c r="E224" s="317" t="s">
        <v>205</v>
      </c>
      <c r="F224" s="318" t="s">
        <v>160</v>
      </c>
      <c r="G224" s="27"/>
      <c r="H224" s="27"/>
      <c r="I224" s="27"/>
      <c r="J224" s="27"/>
      <c r="K224" s="27"/>
      <c r="L224" s="27"/>
      <c r="M224" s="27"/>
      <c r="N224" s="334">
        <f>SUBTOTAL(9,G224:M224)</f>
        <v>0</v>
      </c>
      <c r="O224" s="337">
        <f>IFERROR(N224/$N$18*100,"0.00")</f>
        <v>0</v>
      </c>
    </row>
    <row r="225" spans="1:15" ht="12.75">
      <c r="A225" s="310">
        <v>2</v>
      </c>
      <c r="B225" s="311">
        <v>3</v>
      </c>
      <c r="C225" s="311">
        <v>7</v>
      </c>
      <c r="D225" s="311"/>
      <c r="E225" s="311"/>
      <c r="F225" s="312" t="s">
        <v>253</v>
      </c>
      <c r="G225" s="32">
        <f>+G226+G233</f>
        <v>44000</v>
      </c>
      <c r="H225" s="32">
        <f t="shared" ref="H225:O225" si="100">+H226+H233</f>
        <v>1583309</v>
      </c>
      <c r="I225" s="32">
        <f t="shared" si="100"/>
        <v>980785.4</v>
      </c>
      <c r="J225" s="32">
        <f t="shared" si="100"/>
        <v>3527141.6</v>
      </c>
      <c r="K225" s="32">
        <f t="shared" si="100"/>
        <v>0</v>
      </c>
      <c r="L225" s="32">
        <f t="shared" si="100"/>
        <v>0</v>
      </c>
      <c r="M225" s="32">
        <f t="shared" si="100"/>
        <v>853840</v>
      </c>
      <c r="N225" s="32">
        <f t="shared" si="100"/>
        <v>6989076</v>
      </c>
      <c r="O225" s="32">
        <f t="shared" si="100"/>
        <v>13.761120120582628</v>
      </c>
    </row>
    <row r="226" spans="1:15" ht="12.75">
      <c r="A226" s="313">
        <v>2</v>
      </c>
      <c r="B226" s="314">
        <v>3</v>
      </c>
      <c r="C226" s="314">
        <v>7</v>
      </c>
      <c r="D226" s="314">
        <v>1</v>
      </c>
      <c r="E226" s="314"/>
      <c r="F226" s="322" t="s">
        <v>161</v>
      </c>
      <c r="G226" s="29">
        <f>+G227+G228+G229+G230+G231+G232</f>
        <v>44000</v>
      </c>
      <c r="H226" s="29">
        <f t="shared" ref="H226:O226" si="101">+H227+H228+H229+H230+H231+H232</f>
        <v>132000</v>
      </c>
      <c r="I226" s="29">
        <f t="shared" si="101"/>
        <v>110000</v>
      </c>
      <c r="J226" s="29">
        <f t="shared" si="101"/>
        <v>44000</v>
      </c>
      <c r="K226" s="29">
        <f t="shared" si="101"/>
        <v>0</v>
      </c>
      <c r="L226" s="29">
        <f t="shared" si="101"/>
        <v>0</v>
      </c>
      <c r="M226" s="29">
        <f t="shared" si="101"/>
        <v>853840</v>
      </c>
      <c r="N226" s="29">
        <f t="shared" si="101"/>
        <v>1183840</v>
      </c>
      <c r="O226" s="54">
        <f t="shared" si="101"/>
        <v>2.3309181991368439</v>
      </c>
    </row>
    <row r="227" spans="1:15" ht="12.75">
      <c r="A227" s="323">
        <v>2</v>
      </c>
      <c r="B227" s="317">
        <v>3</v>
      </c>
      <c r="C227" s="317">
        <v>7</v>
      </c>
      <c r="D227" s="317">
        <v>1</v>
      </c>
      <c r="E227" s="317" t="s">
        <v>202</v>
      </c>
      <c r="F227" s="318" t="s">
        <v>162</v>
      </c>
      <c r="G227" s="27"/>
      <c r="H227" s="27"/>
      <c r="I227" s="27"/>
      <c r="J227" s="27"/>
      <c r="K227" s="27"/>
      <c r="L227" s="27"/>
      <c r="M227" s="27">
        <v>419840</v>
      </c>
      <c r="N227" s="334">
        <f>SUBTOTAL(9,G227:M227)</f>
        <v>419840</v>
      </c>
      <c r="O227" s="337">
        <f>IFERROR(N227/$N$18*100,"0.00")</f>
        <v>0.82664270232937953</v>
      </c>
    </row>
    <row r="228" spans="1:15" ht="12.75">
      <c r="A228" s="323">
        <v>2</v>
      </c>
      <c r="B228" s="317">
        <v>3</v>
      </c>
      <c r="C228" s="317">
        <v>7</v>
      </c>
      <c r="D228" s="317">
        <v>1</v>
      </c>
      <c r="E228" s="317" t="s">
        <v>203</v>
      </c>
      <c r="F228" s="318" t="s">
        <v>163</v>
      </c>
      <c r="G228" s="27">
        <v>44000</v>
      </c>
      <c r="H228" s="27">
        <v>132000</v>
      </c>
      <c r="I228" s="27">
        <v>110000</v>
      </c>
      <c r="J228" s="27">
        <v>44000</v>
      </c>
      <c r="K228" s="27"/>
      <c r="L228" s="27"/>
      <c r="M228" s="27">
        <v>110000</v>
      </c>
      <c r="N228" s="334">
        <f t="shared" ref="N228:N237" si="102">SUBTOTAL(9,G228:M228)</f>
        <v>440000</v>
      </c>
      <c r="O228" s="337">
        <f t="shared" ref="O228:O237" si="103">IFERROR(N228/$N$18*100,"0.00")</f>
        <v>0.86633667355403721</v>
      </c>
    </row>
    <row r="229" spans="1:15" ht="12.75">
      <c r="A229" s="323">
        <v>2</v>
      </c>
      <c r="B229" s="317">
        <v>3</v>
      </c>
      <c r="C229" s="317">
        <v>7</v>
      </c>
      <c r="D229" s="317">
        <v>1</v>
      </c>
      <c r="E229" s="317" t="s">
        <v>204</v>
      </c>
      <c r="F229" s="318" t="s">
        <v>164</v>
      </c>
      <c r="G229" s="27"/>
      <c r="H229" s="27"/>
      <c r="I229" s="27"/>
      <c r="J229" s="27"/>
      <c r="K229" s="27"/>
      <c r="L229" s="27"/>
      <c r="M229" s="27"/>
      <c r="N229" s="334">
        <f t="shared" si="102"/>
        <v>0</v>
      </c>
      <c r="O229" s="337">
        <f t="shared" si="103"/>
        <v>0</v>
      </c>
    </row>
    <row r="230" spans="1:15" ht="12.75">
      <c r="A230" s="323">
        <v>2</v>
      </c>
      <c r="B230" s="317">
        <v>3</v>
      </c>
      <c r="C230" s="317">
        <v>7</v>
      </c>
      <c r="D230" s="317">
        <v>1</v>
      </c>
      <c r="E230" s="317" t="s">
        <v>205</v>
      </c>
      <c r="F230" s="318" t="s">
        <v>165</v>
      </c>
      <c r="G230" s="27"/>
      <c r="H230" s="27"/>
      <c r="I230" s="27"/>
      <c r="J230" s="27"/>
      <c r="K230" s="27"/>
      <c r="L230" s="27"/>
      <c r="M230" s="27">
        <v>324000</v>
      </c>
      <c r="N230" s="334">
        <f t="shared" si="102"/>
        <v>324000</v>
      </c>
      <c r="O230" s="337">
        <f t="shared" si="103"/>
        <v>0.63793882325342743</v>
      </c>
    </row>
    <row r="231" spans="1:15" ht="12.75">
      <c r="A231" s="323">
        <v>2</v>
      </c>
      <c r="B231" s="317">
        <v>3</v>
      </c>
      <c r="C231" s="317">
        <v>7</v>
      </c>
      <c r="D231" s="317">
        <v>1</v>
      </c>
      <c r="E231" s="317" t="s">
        <v>208</v>
      </c>
      <c r="F231" s="318" t="s">
        <v>166</v>
      </c>
      <c r="G231" s="27"/>
      <c r="H231" s="27"/>
      <c r="I231" s="27"/>
      <c r="J231" s="27"/>
      <c r="K231" s="27"/>
      <c r="L231" s="27"/>
      <c r="M231" s="27"/>
      <c r="N231" s="334">
        <f t="shared" si="102"/>
        <v>0</v>
      </c>
      <c r="O231" s="337">
        <f t="shared" si="103"/>
        <v>0</v>
      </c>
    </row>
    <row r="232" spans="1:15" ht="12.75">
      <c r="A232" s="323">
        <v>2</v>
      </c>
      <c r="B232" s="317">
        <v>3</v>
      </c>
      <c r="C232" s="317">
        <v>7</v>
      </c>
      <c r="D232" s="317">
        <v>1</v>
      </c>
      <c r="E232" s="317" t="s">
        <v>234</v>
      </c>
      <c r="F232" s="318" t="s">
        <v>167</v>
      </c>
      <c r="G232" s="27"/>
      <c r="H232" s="27"/>
      <c r="I232" s="27"/>
      <c r="J232" s="27"/>
      <c r="K232" s="27"/>
      <c r="L232" s="27"/>
      <c r="M232" s="27"/>
      <c r="N232" s="334">
        <f t="shared" si="102"/>
        <v>0</v>
      </c>
      <c r="O232" s="337">
        <f t="shared" si="103"/>
        <v>0</v>
      </c>
    </row>
    <row r="233" spans="1:15" ht="12.75">
      <c r="A233" s="313">
        <v>2</v>
      </c>
      <c r="B233" s="314">
        <v>3</v>
      </c>
      <c r="C233" s="314">
        <v>7</v>
      </c>
      <c r="D233" s="314">
        <v>2</v>
      </c>
      <c r="E233" s="314"/>
      <c r="F233" s="322" t="s">
        <v>168</v>
      </c>
      <c r="G233" s="29">
        <f>+G234+G235+G236+G237</f>
        <v>0</v>
      </c>
      <c r="H233" s="29">
        <f t="shared" ref="H233:O233" si="104">+H234+H235+H236+H237</f>
        <v>1451309</v>
      </c>
      <c r="I233" s="29">
        <f t="shared" si="104"/>
        <v>870785.4</v>
      </c>
      <c r="J233" s="29">
        <f t="shared" si="104"/>
        <v>3483141.6</v>
      </c>
      <c r="K233" s="29">
        <f t="shared" si="104"/>
        <v>0</v>
      </c>
      <c r="L233" s="29">
        <f t="shared" si="104"/>
        <v>0</v>
      </c>
      <c r="M233" s="29">
        <f t="shared" si="104"/>
        <v>0</v>
      </c>
      <c r="N233" s="29">
        <f t="shared" si="104"/>
        <v>5805236</v>
      </c>
      <c r="O233" s="54">
        <f t="shared" si="104"/>
        <v>11.430201921445784</v>
      </c>
    </row>
    <row r="234" spans="1:15" ht="12.75">
      <c r="A234" s="316">
        <v>2</v>
      </c>
      <c r="B234" s="317">
        <v>3</v>
      </c>
      <c r="C234" s="317">
        <v>7</v>
      </c>
      <c r="D234" s="317">
        <v>2</v>
      </c>
      <c r="E234" s="317" t="s">
        <v>203</v>
      </c>
      <c r="F234" s="318" t="s">
        <v>169</v>
      </c>
      <c r="G234" s="27"/>
      <c r="H234" s="27"/>
      <c r="I234" s="27"/>
      <c r="J234" s="27"/>
      <c r="K234" s="27"/>
      <c r="L234" s="27"/>
      <c r="M234" s="27"/>
      <c r="N234" s="334">
        <f t="shared" si="102"/>
        <v>0</v>
      </c>
      <c r="O234" s="337">
        <f t="shared" si="103"/>
        <v>0</v>
      </c>
    </row>
    <row r="235" spans="1:15" ht="12.75">
      <c r="A235" s="316">
        <v>2</v>
      </c>
      <c r="B235" s="317">
        <v>3</v>
      </c>
      <c r="C235" s="317">
        <v>7</v>
      </c>
      <c r="D235" s="317">
        <v>2</v>
      </c>
      <c r="E235" s="317" t="s">
        <v>204</v>
      </c>
      <c r="F235" s="318" t="s">
        <v>170</v>
      </c>
      <c r="G235" s="27"/>
      <c r="H235" s="27">
        <v>1451309</v>
      </c>
      <c r="I235" s="27">
        <v>870785.4</v>
      </c>
      <c r="J235" s="27">
        <v>3483141.6</v>
      </c>
      <c r="K235" s="27"/>
      <c r="L235" s="27"/>
      <c r="M235" s="27"/>
      <c r="N235" s="334">
        <f t="shared" si="102"/>
        <v>5805236</v>
      </c>
      <c r="O235" s="337">
        <f t="shared" si="103"/>
        <v>11.430201921445784</v>
      </c>
    </row>
    <row r="236" spans="1:15" ht="12.75">
      <c r="A236" s="316">
        <v>2</v>
      </c>
      <c r="B236" s="317">
        <v>3</v>
      </c>
      <c r="C236" s="317">
        <v>7</v>
      </c>
      <c r="D236" s="317">
        <v>2</v>
      </c>
      <c r="E236" s="317" t="s">
        <v>208</v>
      </c>
      <c r="F236" s="318" t="s">
        <v>171</v>
      </c>
      <c r="G236" s="27"/>
      <c r="H236" s="27"/>
      <c r="I236" s="27"/>
      <c r="J236" s="27"/>
      <c r="K236" s="27"/>
      <c r="L236" s="27"/>
      <c r="M236" s="27"/>
      <c r="N236" s="334">
        <f t="shared" si="102"/>
        <v>0</v>
      </c>
      <c r="O236" s="337">
        <f t="shared" si="103"/>
        <v>0</v>
      </c>
    </row>
    <row r="237" spans="1:15" ht="12.75">
      <c r="A237" s="328">
        <v>2</v>
      </c>
      <c r="B237" s="329">
        <v>3</v>
      </c>
      <c r="C237" s="329">
        <v>7</v>
      </c>
      <c r="D237" s="329">
        <v>2</v>
      </c>
      <c r="E237" s="329" t="s">
        <v>234</v>
      </c>
      <c r="F237" s="319" t="s">
        <v>254</v>
      </c>
      <c r="G237" s="27"/>
      <c r="H237" s="27"/>
      <c r="I237" s="27"/>
      <c r="J237" s="27"/>
      <c r="K237" s="27"/>
      <c r="L237" s="27"/>
      <c r="M237" s="27"/>
      <c r="N237" s="334">
        <f t="shared" si="102"/>
        <v>0</v>
      </c>
      <c r="O237" s="337">
        <f t="shared" si="103"/>
        <v>0</v>
      </c>
    </row>
    <row r="238" spans="1:15" ht="12.75">
      <c r="A238" s="310">
        <v>2</v>
      </c>
      <c r="B238" s="311">
        <v>3</v>
      </c>
      <c r="C238" s="311">
        <v>9</v>
      </c>
      <c r="D238" s="311"/>
      <c r="E238" s="311"/>
      <c r="F238" s="312" t="s">
        <v>32</v>
      </c>
      <c r="G238" s="32">
        <f>+G239+G242+G245+G247+G249+G251+G253</f>
        <v>1623610.25</v>
      </c>
      <c r="H238" s="32">
        <f t="shared" ref="H238:O238" si="105">+H239+H242+H245+H247+H249+H251+H253</f>
        <v>3247220.5</v>
      </c>
      <c r="I238" s="32">
        <f t="shared" si="105"/>
        <v>1927458.05</v>
      </c>
      <c r="J238" s="32">
        <f t="shared" si="105"/>
        <v>395671.7</v>
      </c>
      <c r="K238" s="32">
        <f t="shared" si="105"/>
        <v>164598.25</v>
      </c>
      <c r="L238" s="32">
        <f t="shared" si="105"/>
        <v>0</v>
      </c>
      <c r="M238" s="32">
        <f t="shared" si="105"/>
        <v>225733.11</v>
      </c>
      <c r="N238" s="32">
        <f t="shared" si="105"/>
        <v>7584291.8599999994</v>
      </c>
      <c r="O238" s="32">
        <f t="shared" si="105"/>
        <v>14.933068593762187</v>
      </c>
    </row>
    <row r="239" spans="1:15" ht="12.75">
      <c r="A239" s="313">
        <v>2</v>
      </c>
      <c r="B239" s="314">
        <v>3</v>
      </c>
      <c r="C239" s="314">
        <v>9</v>
      </c>
      <c r="D239" s="314">
        <v>1</v>
      </c>
      <c r="E239" s="314"/>
      <c r="F239" s="322" t="s">
        <v>1056</v>
      </c>
      <c r="G239" s="29">
        <f>+G240+G241</f>
        <v>213529.5</v>
      </c>
      <c r="H239" s="29">
        <f t="shared" ref="H239:O239" si="106">+H240+H241</f>
        <v>427059</v>
      </c>
      <c r="I239" s="29">
        <f t="shared" si="106"/>
        <v>355882.5</v>
      </c>
      <c r="J239" s="29">
        <f t="shared" si="106"/>
        <v>213529.5</v>
      </c>
      <c r="K239" s="29">
        <f t="shared" si="106"/>
        <v>71176.5</v>
      </c>
      <c r="L239" s="29">
        <f t="shared" si="106"/>
        <v>0</v>
      </c>
      <c r="M239" s="29">
        <f t="shared" si="106"/>
        <v>142353</v>
      </c>
      <c r="N239" s="29">
        <f t="shared" si="106"/>
        <v>1423530</v>
      </c>
      <c r="O239" s="54">
        <f t="shared" si="106"/>
        <v>2.802855102055406</v>
      </c>
    </row>
    <row r="240" spans="1:15" ht="12.75">
      <c r="A240" s="323">
        <v>2</v>
      </c>
      <c r="B240" s="317">
        <v>3</v>
      </c>
      <c r="C240" s="317">
        <v>9</v>
      </c>
      <c r="D240" s="317">
        <v>1</v>
      </c>
      <c r="E240" s="317" t="s">
        <v>202</v>
      </c>
      <c r="F240" s="318" t="s">
        <v>172</v>
      </c>
      <c r="G240" s="27">
        <v>213529.5</v>
      </c>
      <c r="H240" s="27">
        <v>427059</v>
      </c>
      <c r="I240" s="27">
        <v>355882.5</v>
      </c>
      <c r="J240" s="27">
        <v>213529.5</v>
      </c>
      <c r="K240" s="27">
        <v>71176.5</v>
      </c>
      <c r="L240" s="27"/>
      <c r="M240" s="27">
        <v>142353</v>
      </c>
      <c r="N240" s="334">
        <f>SUBTOTAL(9,G240:M240)</f>
        <v>1423530</v>
      </c>
      <c r="O240" s="337">
        <f>IFERROR(N240/$N$18*100,"0.00")</f>
        <v>2.802855102055406</v>
      </c>
    </row>
    <row r="241" spans="1:15" ht="12.75">
      <c r="A241" s="323">
        <v>2</v>
      </c>
      <c r="B241" s="317">
        <v>3</v>
      </c>
      <c r="C241" s="317">
        <v>9</v>
      </c>
      <c r="D241" s="317">
        <v>1</v>
      </c>
      <c r="E241" s="317" t="s">
        <v>203</v>
      </c>
      <c r="F241" s="318" t="s">
        <v>1057</v>
      </c>
      <c r="G241" s="27"/>
      <c r="H241" s="27"/>
      <c r="I241" s="27"/>
      <c r="J241" s="27"/>
      <c r="K241" s="27"/>
      <c r="L241" s="27"/>
      <c r="M241" s="27"/>
      <c r="N241" s="334">
        <f>SUBTOTAL(9,G241:M241)</f>
        <v>0</v>
      </c>
      <c r="O241" s="337">
        <f>IFERROR(N241/$N$18*100,"0.00")</f>
        <v>0</v>
      </c>
    </row>
    <row r="242" spans="1:15" ht="12.75">
      <c r="A242" s="313">
        <v>2</v>
      </c>
      <c r="B242" s="314">
        <v>3</v>
      </c>
      <c r="C242" s="314">
        <v>9</v>
      </c>
      <c r="D242" s="314">
        <v>2</v>
      </c>
      <c r="E242" s="314"/>
      <c r="F242" s="322" t="s">
        <v>1058</v>
      </c>
      <c r="G242" s="29">
        <f>+G243+G244</f>
        <v>126743.5</v>
      </c>
      <c r="H242" s="29">
        <f t="shared" ref="H242:O242" si="107">+H243+H244</f>
        <v>253487</v>
      </c>
      <c r="I242" s="29">
        <f t="shared" si="107"/>
        <v>228138.3</v>
      </c>
      <c r="J242" s="29">
        <f t="shared" si="107"/>
        <v>152092.20000000001</v>
      </c>
      <c r="K242" s="29">
        <f t="shared" si="107"/>
        <v>63371.75</v>
      </c>
      <c r="L242" s="29">
        <f t="shared" si="107"/>
        <v>0</v>
      </c>
      <c r="M242" s="29">
        <f t="shared" si="107"/>
        <v>22180.11</v>
      </c>
      <c r="N242" s="29">
        <f t="shared" si="107"/>
        <v>846012.86</v>
      </c>
      <c r="O242" s="54">
        <f t="shared" si="107"/>
        <v>1.6657544702644034</v>
      </c>
    </row>
    <row r="243" spans="1:15" ht="12.75">
      <c r="A243" s="323">
        <v>2</v>
      </c>
      <c r="B243" s="317">
        <v>3</v>
      </c>
      <c r="C243" s="317">
        <v>9</v>
      </c>
      <c r="D243" s="317">
        <v>2</v>
      </c>
      <c r="E243" s="317" t="s">
        <v>202</v>
      </c>
      <c r="F243" s="318" t="s">
        <v>1059</v>
      </c>
      <c r="G243" s="27">
        <v>126743.5</v>
      </c>
      <c r="H243" s="27">
        <v>253487</v>
      </c>
      <c r="I243" s="27">
        <v>228138.3</v>
      </c>
      <c r="J243" s="27">
        <v>152092.20000000001</v>
      </c>
      <c r="K243" s="27">
        <v>63371.75</v>
      </c>
      <c r="L243" s="27"/>
      <c r="M243" s="27">
        <v>22180.11</v>
      </c>
      <c r="N243" s="334">
        <f>SUBTOTAL(9,G243:M243)</f>
        <v>846012.86</v>
      </c>
      <c r="O243" s="337">
        <f>IFERROR(N243/$N$18*100,"0.00")</f>
        <v>1.6657544702644034</v>
      </c>
    </row>
    <row r="244" spans="1:15" ht="12.75">
      <c r="A244" s="323">
        <v>2</v>
      </c>
      <c r="B244" s="317">
        <v>3</v>
      </c>
      <c r="C244" s="317">
        <v>9</v>
      </c>
      <c r="D244" s="317">
        <v>2</v>
      </c>
      <c r="E244" s="317" t="s">
        <v>203</v>
      </c>
      <c r="F244" s="318" t="s">
        <v>1060</v>
      </c>
      <c r="G244" s="27"/>
      <c r="H244" s="27"/>
      <c r="I244" s="27"/>
      <c r="J244" s="27"/>
      <c r="K244" s="27"/>
      <c r="L244" s="27"/>
      <c r="M244" s="27"/>
      <c r="N244" s="334">
        <f>SUBTOTAL(9,G244:M244)</f>
        <v>0</v>
      </c>
      <c r="O244" s="337">
        <f>IFERROR(N244/$N$18*100,"0.00")</f>
        <v>0</v>
      </c>
    </row>
    <row r="245" spans="1:15" ht="12.75">
      <c r="A245" s="313">
        <v>2</v>
      </c>
      <c r="B245" s="314">
        <v>3</v>
      </c>
      <c r="C245" s="314">
        <v>9</v>
      </c>
      <c r="D245" s="314">
        <v>3</v>
      </c>
      <c r="E245" s="314"/>
      <c r="F245" s="322" t="s">
        <v>1061</v>
      </c>
      <c r="G245" s="29">
        <f>+G246</f>
        <v>1253287.25</v>
      </c>
      <c r="H245" s="29">
        <f t="shared" ref="H245:O245" si="108">+H246</f>
        <v>2506574.5</v>
      </c>
      <c r="I245" s="29">
        <f t="shared" si="108"/>
        <v>1253287.25</v>
      </c>
      <c r="J245" s="29">
        <f t="shared" si="108"/>
        <v>0</v>
      </c>
      <c r="K245" s="29">
        <f t="shared" si="108"/>
        <v>0</v>
      </c>
      <c r="L245" s="29">
        <f t="shared" si="108"/>
        <v>0</v>
      </c>
      <c r="M245" s="29">
        <f t="shared" si="108"/>
        <v>0</v>
      </c>
      <c r="N245" s="29">
        <f t="shared" si="108"/>
        <v>5013149</v>
      </c>
      <c r="O245" s="54">
        <f t="shared" si="108"/>
        <v>9.8706246106607907</v>
      </c>
    </row>
    <row r="246" spans="1:15" ht="12.75">
      <c r="A246" s="323">
        <v>2</v>
      </c>
      <c r="B246" s="317">
        <v>3</v>
      </c>
      <c r="C246" s="317">
        <v>9</v>
      </c>
      <c r="D246" s="317">
        <v>3</v>
      </c>
      <c r="E246" s="317" t="s">
        <v>202</v>
      </c>
      <c r="F246" s="318" t="s">
        <v>1061</v>
      </c>
      <c r="G246" s="27">
        <v>1253287.25</v>
      </c>
      <c r="H246" s="27">
        <v>2506574.5</v>
      </c>
      <c r="I246" s="27">
        <v>1253287.25</v>
      </c>
      <c r="J246" s="27"/>
      <c r="K246" s="27"/>
      <c r="L246" s="27"/>
      <c r="M246" s="27"/>
      <c r="N246" s="334">
        <f>SUBTOTAL(9,G246:M246)</f>
        <v>5013149</v>
      </c>
      <c r="O246" s="337">
        <f>IFERROR(N246/$N$18*100,"0.00")</f>
        <v>9.8706246106607907</v>
      </c>
    </row>
    <row r="247" spans="1:15" ht="12.75">
      <c r="A247" s="313">
        <v>2</v>
      </c>
      <c r="B247" s="314">
        <v>3</v>
      </c>
      <c r="C247" s="314">
        <v>9</v>
      </c>
      <c r="D247" s="314">
        <v>5</v>
      </c>
      <c r="E247" s="314"/>
      <c r="F247" s="322" t="s">
        <v>173</v>
      </c>
      <c r="G247" s="29">
        <f>+G248</f>
        <v>0</v>
      </c>
      <c r="H247" s="29">
        <f t="shared" ref="H247:O247" si="109">+H248</f>
        <v>0</v>
      </c>
      <c r="I247" s="29">
        <f t="shared" si="109"/>
        <v>0</v>
      </c>
      <c r="J247" s="29">
        <f t="shared" si="109"/>
        <v>0</v>
      </c>
      <c r="K247" s="29">
        <f t="shared" si="109"/>
        <v>0</v>
      </c>
      <c r="L247" s="29">
        <f t="shared" si="109"/>
        <v>0</v>
      </c>
      <c r="M247" s="29">
        <f t="shared" si="109"/>
        <v>1100</v>
      </c>
      <c r="N247" s="29">
        <f t="shared" si="109"/>
        <v>1100</v>
      </c>
      <c r="O247" s="54">
        <f t="shared" si="109"/>
        <v>2.165841683885093E-3</v>
      </c>
    </row>
    <row r="248" spans="1:15" ht="12.75">
      <c r="A248" s="323">
        <v>2</v>
      </c>
      <c r="B248" s="317">
        <v>3</v>
      </c>
      <c r="C248" s="317">
        <v>9</v>
      </c>
      <c r="D248" s="317">
        <v>5</v>
      </c>
      <c r="E248" s="317" t="s">
        <v>202</v>
      </c>
      <c r="F248" s="318" t="s">
        <v>173</v>
      </c>
      <c r="G248" s="27"/>
      <c r="H248" s="27"/>
      <c r="I248" s="27"/>
      <c r="J248" s="27"/>
      <c r="K248" s="27"/>
      <c r="L248" s="27"/>
      <c r="M248" s="27">
        <v>1100</v>
      </c>
      <c r="N248" s="334">
        <f>SUBTOTAL(9,G248:M248)</f>
        <v>1100</v>
      </c>
      <c r="O248" s="337">
        <f>IFERROR(N248/$N$18*100,"0.00")</f>
        <v>2.165841683885093E-3</v>
      </c>
    </row>
    <row r="249" spans="1:15" ht="12.75">
      <c r="A249" s="313">
        <v>2</v>
      </c>
      <c r="B249" s="314">
        <v>3</v>
      </c>
      <c r="C249" s="314">
        <v>9</v>
      </c>
      <c r="D249" s="314">
        <v>6</v>
      </c>
      <c r="E249" s="314"/>
      <c r="F249" s="322" t="s">
        <v>174</v>
      </c>
      <c r="G249" s="29">
        <f>+G250</f>
        <v>30050</v>
      </c>
      <c r="H249" s="29">
        <f t="shared" ref="H249:O249" si="110">+H250</f>
        <v>60100</v>
      </c>
      <c r="I249" s="29">
        <f t="shared" si="110"/>
        <v>90150</v>
      </c>
      <c r="J249" s="29">
        <f t="shared" si="110"/>
        <v>30050</v>
      </c>
      <c r="K249" s="29">
        <f t="shared" si="110"/>
        <v>30050</v>
      </c>
      <c r="L249" s="29">
        <f t="shared" si="110"/>
        <v>0</v>
      </c>
      <c r="M249" s="29">
        <f t="shared" si="110"/>
        <v>60100</v>
      </c>
      <c r="N249" s="29">
        <f t="shared" si="110"/>
        <v>300500</v>
      </c>
      <c r="O249" s="54">
        <f t="shared" si="110"/>
        <v>0.59166856909770049</v>
      </c>
    </row>
    <row r="250" spans="1:15" ht="12.75">
      <c r="A250" s="323">
        <v>2</v>
      </c>
      <c r="B250" s="317">
        <v>3</v>
      </c>
      <c r="C250" s="317">
        <v>9</v>
      </c>
      <c r="D250" s="317">
        <v>6</v>
      </c>
      <c r="E250" s="317" t="s">
        <v>202</v>
      </c>
      <c r="F250" s="318" t="s">
        <v>174</v>
      </c>
      <c r="G250" s="27">
        <v>30050</v>
      </c>
      <c r="H250" s="27">
        <v>60100</v>
      </c>
      <c r="I250" s="27">
        <v>90150</v>
      </c>
      <c r="J250" s="27">
        <v>30050</v>
      </c>
      <c r="K250" s="27">
        <v>30050</v>
      </c>
      <c r="L250" s="27"/>
      <c r="M250" s="27">
        <v>60100</v>
      </c>
      <c r="N250" s="334">
        <f>SUBTOTAL(9,G250:M250)</f>
        <v>300500</v>
      </c>
      <c r="O250" s="337">
        <f>IFERROR(N250/$N$18*100,"0.00")</f>
        <v>0.59166856909770049</v>
      </c>
    </row>
    <row r="251" spans="1:15" ht="12.75">
      <c r="A251" s="313">
        <v>2</v>
      </c>
      <c r="B251" s="314">
        <v>3</v>
      </c>
      <c r="C251" s="314">
        <v>9</v>
      </c>
      <c r="D251" s="314">
        <v>8</v>
      </c>
      <c r="E251" s="314"/>
      <c r="F251" s="322" t="s">
        <v>1062</v>
      </c>
      <c r="G251" s="29">
        <f>+G252</f>
        <v>0</v>
      </c>
      <c r="H251" s="29">
        <f t="shared" ref="H251:O251" si="111">+H252</f>
        <v>0</v>
      </c>
      <c r="I251" s="29">
        <f t="shared" si="111"/>
        <v>0</v>
      </c>
      <c r="J251" s="29">
        <f t="shared" si="111"/>
        <v>0</v>
      </c>
      <c r="K251" s="29">
        <f t="shared" si="111"/>
        <v>0</v>
      </c>
      <c r="L251" s="29">
        <f t="shared" si="111"/>
        <v>0</v>
      </c>
      <c r="M251" s="29">
        <f t="shared" si="111"/>
        <v>0</v>
      </c>
      <c r="N251" s="29">
        <f t="shared" si="111"/>
        <v>0</v>
      </c>
      <c r="O251" s="54">
        <f t="shared" si="111"/>
        <v>0</v>
      </c>
    </row>
    <row r="252" spans="1:15" ht="12.75">
      <c r="A252" s="323">
        <v>2</v>
      </c>
      <c r="B252" s="317">
        <v>3</v>
      </c>
      <c r="C252" s="317">
        <v>9</v>
      </c>
      <c r="D252" s="317">
        <v>8</v>
      </c>
      <c r="E252" s="317" t="s">
        <v>202</v>
      </c>
      <c r="F252" s="318" t="s">
        <v>1062</v>
      </c>
      <c r="G252" s="27"/>
      <c r="H252" s="27"/>
      <c r="I252" s="27"/>
      <c r="J252" s="27"/>
      <c r="K252" s="27"/>
      <c r="L252" s="27"/>
      <c r="M252" s="27"/>
      <c r="N252" s="334">
        <f>SUBTOTAL(9,G252:M252)</f>
        <v>0</v>
      </c>
      <c r="O252" s="337">
        <f>IFERROR(N252/$N$18*100,"0.00")</f>
        <v>0</v>
      </c>
    </row>
    <row r="253" spans="1:15" ht="12.75">
      <c r="A253" s="313">
        <v>2</v>
      </c>
      <c r="B253" s="314">
        <v>3</v>
      </c>
      <c r="C253" s="314">
        <v>9</v>
      </c>
      <c r="D253" s="314">
        <v>9</v>
      </c>
      <c r="E253" s="314"/>
      <c r="F253" s="322" t="s">
        <v>1063</v>
      </c>
      <c r="G253" s="29">
        <f>+G254</f>
        <v>0</v>
      </c>
      <c r="H253" s="29">
        <f t="shared" ref="H253:O253" si="112">+H254</f>
        <v>0</v>
      </c>
      <c r="I253" s="29">
        <f t="shared" si="112"/>
        <v>0</v>
      </c>
      <c r="J253" s="29">
        <f t="shared" si="112"/>
        <v>0</v>
      </c>
      <c r="K253" s="29">
        <f t="shared" si="112"/>
        <v>0</v>
      </c>
      <c r="L253" s="29">
        <f t="shared" si="112"/>
        <v>0</v>
      </c>
      <c r="M253" s="29">
        <f t="shared" si="112"/>
        <v>0</v>
      </c>
      <c r="N253" s="29">
        <f t="shared" si="112"/>
        <v>0</v>
      </c>
      <c r="O253" s="54">
        <f t="shared" si="112"/>
        <v>0</v>
      </c>
    </row>
    <row r="254" spans="1:15" ht="12.75">
      <c r="A254" s="323">
        <v>2</v>
      </c>
      <c r="B254" s="317">
        <v>3</v>
      </c>
      <c r="C254" s="317">
        <v>9</v>
      </c>
      <c r="D254" s="317">
        <v>9</v>
      </c>
      <c r="E254" s="317" t="s">
        <v>202</v>
      </c>
      <c r="F254" s="318" t="s">
        <v>1063</v>
      </c>
      <c r="G254" s="27"/>
      <c r="H254" s="27"/>
      <c r="I254" s="27"/>
      <c r="J254" s="27"/>
      <c r="K254" s="27"/>
      <c r="L254" s="27"/>
      <c r="M254" s="27"/>
      <c r="N254" s="334">
        <f>SUBTOTAL(9,G254:M254)</f>
        <v>0</v>
      </c>
      <c r="O254" s="337">
        <f>IFERROR(N254/$N$18*100,"0.00")</f>
        <v>0</v>
      </c>
    </row>
    <row r="255" spans="1:15" ht="12.75">
      <c r="A255" s="306">
        <v>2</v>
      </c>
      <c r="B255" s="307">
        <v>4</v>
      </c>
      <c r="C255" s="308"/>
      <c r="D255" s="308"/>
      <c r="E255" s="308"/>
      <c r="F255" s="309" t="s">
        <v>255</v>
      </c>
      <c r="G255" s="33">
        <f>+G256+G264+G267</f>
        <v>0</v>
      </c>
      <c r="H255" s="33">
        <f t="shared" ref="H255:O255" si="113">+H256+H264+H267</f>
        <v>0</v>
      </c>
      <c r="I255" s="33">
        <f t="shared" si="113"/>
        <v>0</v>
      </c>
      <c r="J255" s="33">
        <f t="shared" si="113"/>
        <v>0</v>
      </c>
      <c r="K255" s="33">
        <f t="shared" si="113"/>
        <v>0</v>
      </c>
      <c r="L255" s="33">
        <f t="shared" si="113"/>
        <v>0</v>
      </c>
      <c r="M255" s="33">
        <f t="shared" si="113"/>
        <v>0</v>
      </c>
      <c r="N255" s="33">
        <f t="shared" si="113"/>
        <v>0</v>
      </c>
      <c r="O255" s="33">
        <f t="shared" si="113"/>
        <v>0</v>
      </c>
    </row>
    <row r="256" spans="1:15" ht="12.75">
      <c r="A256" s="310">
        <v>2</v>
      </c>
      <c r="B256" s="311">
        <v>4</v>
      </c>
      <c r="C256" s="311">
        <v>1</v>
      </c>
      <c r="D256" s="311"/>
      <c r="E256" s="311"/>
      <c r="F256" s="312" t="s">
        <v>256</v>
      </c>
      <c r="G256" s="32">
        <f>+G257+G260+G262</f>
        <v>0</v>
      </c>
      <c r="H256" s="32">
        <f t="shared" ref="H256:O256" si="114">+H257+H260+H262</f>
        <v>0</v>
      </c>
      <c r="I256" s="32">
        <f t="shared" si="114"/>
        <v>0</v>
      </c>
      <c r="J256" s="32">
        <f t="shared" si="114"/>
        <v>0</v>
      </c>
      <c r="K256" s="32">
        <f t="shared" si="114"/>
        <v>0</v>
      </c>
      <c r="L256" s="32">
        <f t="shared" si="114"/>
        <v>0</v>
      </c>
      <c r="M256" s="32">
        <f t="shared" si="114"/>
        <v>0</v>
      </c>
      <c r="N256" s="32">
        <f t="shared" si="114"/>
        <v>0</v>
      </c>
      <c r="O256" s="32">
        <f t="shared" si="114"/>
        <v>0</v>
      </c>
    </row>
    <row r="257" spans="1:15" ht="12.75">
      <c r="A257" s="313">
        <v>2</v>
      </c>
      <c r="B257" s="314">
        <v>4</v>
      </c>
      <c r="C257" s="314">
        <v>1</v>
      </c>
      <c r="D257" s="314">
        <v>2</v>
      </c>
      <c r="E257" s="314"/>
      <c r="F257" s="322" t="s">
        <v>257</v>
      </c>
      <c r="G257" s="29">
        <f>+G258+G259</f>
        <v>0</v>
      </c>
      <c r="H257" s="29">
        <f t="shared" ref="H257:O257" si="115">+H258+H259</f>
        <v>0</v>
      </c>
      <c r="I257" s="29">
        <f t="shared" si="115"/>
        <v>0</v>
      </c>
      <c r="J257" s="29">
        <f t="shared" si="115"/>
        <v>0</v>
      </c>
      <c r="K257" s="29">
        <f t="shared" si="115"/>
        <v>0</v>
      </c>
      <c r="L257" s="29">
        <f t="shared" si="115"/>
        <v>0</v>
      </c>
      <c r="M257" s="29">
        <f t="shared" si="115"/>
        <v>0</v>
      </c>
      <c r="N257" s="29">
        <f t="shared" si="115"/>
        <v>0</v>
      </c>
      <c r="O257" s="54">
        <f t="shared" si="115"/>
        <v>0</v>
      </c>
    </row>
    <row r="258" spans="1:15" ht="12.75">
      <c r="A258" s="323">
        <v>2</v>
      </c>
      <c r="B258" s="317">
        <v>4</v>
      </c>
      <c r="C258" s="317">
        <v>1</v>
      </c>
      <c r="D258" s="317">
        <v>2</v>
      </c>
      <c r="E258" s="317" t="s">
        <v>202</v>
      </c>
      <c r="F258" s="321" t="s">
        <v>258</v>
      </c>
      <c r="G258" s="335"/>
      <c r="H258" s="335"/>
      <c r="I258" s="335"/>
      <c r="J258" s="335"/>
      <c r="K258" s="335"/>
      <c r="L258" s="335"/>
      <c r="M258" s="335"/>
      <c r="N258" s="334">
        <f>SUBTOTAL(9,G258:M258)</f>
        <v>0</v>
      </c>
      <c r="O258" s="337">
        <f>IFERROR(N258/$N$18*100,"0.00")</f>
        <v>0</v>
      </c>
    </row>
    <row r="259" spans="1:15" ht="12.75">
      <c r="A259" s="323">
        <v>2</v>
      </c>
      <c r="B259" s="317">
        <v>4</v>
      </c>
      <c r="C259" s="317">
        <v>1</v>
      </c>
      <c r="D259" s="317">
        <v>2</v>
      </c>
      <c r="E259" s="317" t="s">
        <v>203</v>
      </c>
      <c r="F259" s="321" t="s">
        <v>259</v>
      </c>
      <c r="G259" s="335"/>
      <c r="H259" s="335"/>
      <c r="I259" s="335"/>
      <c r="J259" s="335"/>
      <c r="K259" s="335"/>
      <c r="L259" s="335"/>
      <c r="M259" s="335"/>
      <c r="N259" s="334">
        <f>SUBTOTAL(9,G259:M259)</f>
        <v>0</v>
      </c>
      <c r="O259" s="337">
        <f>IFERROR(N259/$N$18*100,"0.00")</f>
        <v>0</v>
      </c>
    </row>
    <row r="260" spans="1:15" ht="12.75">
      <c r="A260" s="325">
        <v>2</v>
      </c>
      <c r="B260" s="314">
        <v>4</v>
      </c>
      <c r="C260" s="314">
        <v>1</v>
      </c>
      <c r="D260" s="314">
        <v>5</v>
      </c>
      <c r="E260" s="314"/>
      <c r="F260" s="330" t="s">
        <v>260</v>
      </c>
      <c r="G260" s="30">
        <f t="shared" ref="G260:O260" si="116">+G261</f>
        <v>0</v>
      </c>
      <c r="H260" s="30">
        <f t="shared" si="116"/>
        <v>0</v>
      </c>
      <c r="I260" s="30">
        <f t="shared" si="116"/>
        <v>0</v>
      </c>
      <c r="J260" s="30">
        <f t="shared" si="116"/>
        <v>0</v>
      </c>
      <c r="K260" s="30">
        <f t="shared" si="116"/>
        <v>0</v>
      </c>
      <c r="L260" s="30">
        <f t="shared" si="116"/>
        <v>0</v>
      </c>
      <c r="M260" s="30">
        <f t="shared" si="116"/>
        <v>0</v>
      </c>
      <c r="N260" s="30">
        <f t="shared" si="116"/>
        <v>0</v>
      </c>
      <c r="O260" s="54">
        <f t="shared" si="116"/>
        <v>0</v>
      </c>
    </row>
    <row r="261" spans="1:15" ht="12.75">
      <c r="A261" s="323">
        <v>2</v>
      </c>
      <c r="B261" s="317">
        <v>4</v>
      </c>
      <c r="C261" s="317">
        <v>1</v>
      </c>
      <c r="D261" s="317">
        <v>5</v>
      </c>
      <c r="E261" s="317" t="s">
        <v>202</v>
      </c>
      <c r="F261" s="321" t="s">
        <v>260</v>
      </c>
      <c r="G261" s="30"/>
      <c r="H261" s="30"/>
      <c r="I261" s="30"/>
      <c r="J261" s="30"/>
      <c r="K261" s="30"/>
      <c r="L261" s="30"/>
      <c r="M261" s="30"/>
      <c r="N261" s="335">
        <f>SUBTOTAL(9,G261:M261)</f>
        <v>0</v>
      </c>
      <c r="O261" s="337">
        <f>IFERROR(N261/$N$18*100,"0.00")</f>
        <v>0</v>
      </c>
    </row>
    <row r="262" spans="1:15" ht="12.75">
      <c r="A262" s="313">
        <v>2</v>
      </c>
      <c r="B262" s="314">
        <v>4</v>
      </c>
      <c r="C262" s="314">
        <v>1</v>
      </c>
      <c r="D262" s="314">
        <v>6</v>
      </c>
      <c r="E262" s="317"/>
      <c r="F262" s="330" t="s">
        <v>261</v>
      </c>
      <c r="G262" s="29">
        <f>+G263</f>
        <v>0</v>
      </c>
      <c r="H262" s="29">
        <f t="shared" ref="H262:M262" si="117">+H263</f>
        <v>0</v>
      </c>
      <c r="I262" s="29">
        <f t="shared" si="117"/>
        <v>0</v>
      </c>
      <c r="J262" s="29">
        <f t="shared" si="117"/>
        <v>0</v>
      </c>
      <c r="K262" s="29">
        <f t="shared" si="117"/>
        <v>0</v>
      </c>
      <c r="L262" s="29">
        <f t="shared" si="117"/>
        <v>0</v>
      </c>
      <c r="M262" s="29">
        <f t="shared" si="117"/>
        <v>0</v>
      </c>
      <c r="N262" s="29">
        <f>+N263</f>
        <v>0</v>
      </c>
      <c r="O262" s="54">
        <f>+O263</f>
        <v>0</v>
      </c>
    </row>
    <row r="263" spans="1:15" ht="12.75">
      <c r="A263" s="323">
        <v>2</v>
      </c>
      <c r="B263" s="317">
        <v>4</v>
      </c>
      <c r="C263" s="317">
        <v>1</v>
      </c>
      <c r="D263" s="317">
        <v>6</v>
      </c>
      <c r="E263" s="317" t="s">
        <v>202</v>
      </c>
      <c r="F263" s="321" t="s">
        <v>262</v>
      </c>
      <c r="G263" s="335"/>
      <c r="H263" s="335"/>
      <c r="I263" s="335"/>
      <c r="J263" s="335"/>
      <c r="K263" s="335"/>
      <c r="L263" s="335"/>
      <c r="M263" s="335"/>
      <c r="N263" s="334">
        <f>SUBTOTAL(9,G263:M263)</f>
        <v>0</v>
      </c>
      <c r="O263" s="337">
        <f>IFERROR(N263/$N$18*100,"0.00")</f>
        <v>0</v>
      </c>
    </row>
    <row r="264" spans="1:15" ht="12.75">
      <c r="A264" s="310">
        <v>2</v>
      </c>
      <c r="B264" s="311">
        <v>4</v>
      </c>
      <c r="C264" s="311">
        <v>4</v>
      </c>
      <c r="D264" s="311"/>
      <c r="E264" s="311"/>
      <c r="F264" s="312" t="s">
        <v>1064</v>
      </c>
      <c r="G264" s="32">
        <f>+G265</f>
        <v>0</v>
      </c>
      <c r="H264" s="32">
        <f t="shared" ref="H264:M265" si="118">+H265</f>
        <v>0</v>
      </c>
      <c r="I264" s="32">
        <f t="shared" si="118"/>
        <v>0</v>
      </c>
      <c r="J264" s="32">
        <f t="shared" si="118"/>
        <v>0</v>
      </c>
      <c r="K264" s="32">
        <f t="shared" si="118"/>
        <v>0</v>
      </c>
      <c r="L264" s="32">
        <f t="shared" si="118"/>
        <v>0</v>
      </c>
      <c r="M264" s="32">
        <f t="shared" si="118"/>
        <v>0</v>
      </c>
      <c r="N264" s="32">
        <f>+N265</f>
        <v>0</v>
      </c>
      <c r="O264" s="52">
        <f>+O265</f>
        <v>0</v>
      </c>
    </row>
    <row r="265" spans="1:15" ht="12.75">
      <c r="A265" s="322">
        <v>2</v>
      </c>
      <c r="B265" s="314">
        <v>4</v>
      </c>
      <c r="C265" s="314">
        <v>4</v>
      </c>
      <c r="D265" s="314">
        <v>1</v>
      </c>
      <c r="E265" s="314"/>
      <c r="F265" s="330" t="s">
        <v>1065</v>
      </c>
      <c r="G265" s="29">
        <f>+G266</f>
        <v>0</v>
      </c>
      <c r="H265" s="29">
        <f t="shared" si="118"/>
        <v>0</v>
      </c>
      <c r="I265" s="29">
        <f t="shared" si="118"/>
        <v>0</v>
      </c>
      <c r="J265" s="29">
        <f t="shared" si="118"/>
        <v>0</v>
      </c>
      <c r="K265" s="29">
        <f t="shared" si="118"/>
        <v>0</v>
      </c>
      <c r="L265" s="29">
        <f t="shared" si="118"/>
        <v>0</v>
      </c>
      <c r="M265" s="29">
        <f t="shared" si="118"/>
        <v>0</v>
      </c>
      <c r="N265" s="29">
        <f>+N266</f>
        <v>0</v>
      </c>
      <c r="O265" s="54">
        <f>+O266</f>
        <v>0</v>
      </c>
    </row>
    <row r="266" spans="1:15" ht="22.5">
      <c r="A266" s="318">
        <v>2</v>
      </c>
      <c r="B266" s="317">
        <v>4</v>
      </c>
      <c r="C266" s="317">
        <v>4</v>
      </c>
      <c r="D266" s="317">
        <v>1</v>
      </c>
      <c r="E266" s="317" t="s">
        <v>204</v>
      </c>
      <c r="F266" s="321" t="s">
        <v>1066</v>
      </c>
      <c r="G266" s="335"/>
      <c r="H266" s="335"/>
      <c r="I266" s="335"/>
      <c r="J266" s="335"/>
      <c r="K266" s="335"/>
      <c r="L266" s="335"/>
      <c r="M266" s="335"/>
      <c r="N266" s="334">
        <f>SUBTOTAL(9,G266:M266)</f>
        <v>0</v>
      </c>
      <c r="O266" s="337">
        <f>IFERROR(N266/$N$18*100,"0.00")</f>
        <v>0</v>
      </c>
    </row>
    <row r="267" spans="1:15" ht="12.75">
      <c r="A267" s="310">
        <v>2</v>
      </c>
      <c r="B267" s="311">
        <v>4</v>
      </c>
      <c r="C267" s="311">
        <v>9</v>
      </c>
      <c r="D267" s="311"/>
      <c r="E267" s="311"/>
      <c r="F267" s="312" t="s">
        <v>263</v>
      </c>
      <c r="G267" s="32">
        <f>+G268+G270</f>
        <v>0</v>
      </c>
      <c r="H267" s="32">
        <f t="shared" ref="H267:O267" si="119">+H268+H270</f>
        <v>0</v>
      </c>
      <c r="I267" s="32">
        <f t="shared" si="119"/>
        <v>0</v>
      </c>
      <c r="J267" s="32">
        <f t="shared" si="119"/>
        <v>0</v>
      </c>
      <c r="K267" s="32">
        <f t="shared" si="119"/>
        <v>0</v>
      </c>
      <c r="L267" s="32">
        <f t="shared" si="119"/>
        <v>0</v>
      </c>
      <c r="M267" s="32">
        <f t="shared" si="119"/>
        <v>0</v>
      </c>
      <c r="N267" s="32">
        <f t="shared" si="119"/>
        <v>0</v>
      </c>
      <c r="O267" s="32">
        <f t="shared" si="119"/>
        <v>0</v>
      </c>
    </row>
    <row r="268" spans="1:15" ht="12.75">
      <c r="A268" s="325">
        <v>2</v>
      </c>
      <c r="B268" s="314">
        <v>4</v>
      </c>
      <c r="C268" s="314">
        <v>9</v>
      </c>
      <c r="D268" s="314">
        <v>1</v>
      </c>
      <c r="E268" s="314"/>
      <c r="F268" s="330" t="s">
        <v>263</v>
      </c>
      <c r="G268" s="29">
        <f t="shared" ref="G268:O268" si="120">+G269</f>
        <v>0</v>
      </c>
      <c r="H268" s="29">
        <f t="shared" si="120"/>
        <v>0</v>
      </c>
      <c r="I268" s="29">
        <f t="shared" si="120"/>
        <v>0</v>
      </c>
      <c r="J268" s="29">
        <f t="shared" si="120"/>
        <v>0</v>
      </c>
      <c r="K268" s="29">
        <f t="shared" si="120"/>
        <v>0</v>
      </c>
      <c r="L268" s="29">
        <f t="shared" si="120"/>
        <v>0</v>
      </c>
      <c r="M268" s="29">
        <f t="shared" si="120"/>
        <v>0</v>
      </c>
      <c r="N268" s="29">
        <f t="shared" si="120"/>
        <v>0</v>
      </c>
      <c r="O268" s="54">
        <f t="shared" si="120"/>
        <v>0</v>
      </c>
    </row>
    <row r="269" spans="1:15" ht="12.75">
      <c r="A269" s="323">
        <v>2</v>
      </c>
      <c r="B269" s="317">
        <v>4</v>
      </c>
      <c r="C269" s="317">
        <v>9</v>
      </c>
      <c r="D269" s="317">
        <v>1</v>
      </c>
      <c r="E269" s="317" t="s">
        <v>202</v>
      </c>
      <c r="F269" s="321" t="s">
        <v>263</v>
      </c>
      <c r="G269" s="335"/>
      <c r="H269" s="335"/>
      <c r="I269" s="335"/>
      <c r="J269" s="335"/>
      <c r="K269" s="335"/>
      <c r="L269" s="335"/>
      <c r="M269" s="335"/>
      <c r="N269" s="334">
        <f>SUBTOTAL(9,G269:M269)</f>
        <v>0</v>
      </c>
      <c r="O269" s="337">
        <f>IFERROR(N269/$N$18*100,"0.00")</f>
        <v>0</v>
      </c>
    </row>
    <row r="270" spans="1:15" ht="12.75">
      <c r="A270" s="325">
        <v>2</v>
      </c>
      <c r="B270" s="314">
        <v>4</v>
      </c>
      <c r="C270" s="314">
        <v>9</v>
      </c>
      <c r="D270" s="314">
        <v>4</v>
      </c>
      <c r="E270" s="314"/>
      <c r="F270" s="330" t="s">
        <v>264</v>
      </c>
      <c r="G270" s="29">
        <f>+G271</f>
        <v>0</v>
      </c>
      <c r="H270" s="29">
        <f t="shared" ref="H270:M270" si="121">+H271</f>
        <v>0</v>
      </c>
      <c r="I270" s="29">
        <f t="shared" si="121"/>
        <v>0</v>
      </c>
      <c r="J270" s="29">
        <f t="shared" si="121"/>
        <v>0</v>
      </c>
      <c r="K270" s="29">
        <f t="shared" si="121"/>
        <v>0</v>
      </c>
      <c r="L270" s="29">
        <f t="shared" si="121"/>
        <v>0</v>
      </c>
      <c r="M270" s="29">
        <f t="shared" si="121"/>
        <v>0</v>
      </c>
      <c r="N270" s="29">
        <f>+N271</f>
        <v>0</v>
      </c>
      <c r="O270" s="54">
        <f>+O271</f>
        <v>0</v>
      </c>
    </row>
    <row r="271" spans="1:15" ht="12.75">
      <c r="A271" s="316">
        <v>2</v>
      </c>
      <c r="B271" s="317">
        <v>4</v>
      </c>
      <c r="C271" s="317">
        <v>9</v>
      </c>
      <c r="D271" s="317">
        <v>4</v>
      </c>
      <c r="E271" s="317" t="s">
        <v>202</v>
      </c>
      <c r="F271" s="321" t="s">
        <v>264</v>
      </c>
      <c r="G271" s="335"/>
      <c r="H271" s="335"/>
      <c r="I271" s="335"/>
      <c r="J271" s="335"/>
      <c r="K271" s="335"/>
      <c r="L271" s="335"/>
      <c r="M271" s="335"/>
      <c r="N271" s="334">
        <f>SUBTOTAL(9,G271:M271)</f>
        <v>0</v>
      </c>
      <c r="O271" s="337">
        <f>IFERROR(N271/$N$18*100,"0.00")</f>
        <v>0</v>
      </c>
    </row>
    <row r="272" spans="1:15" ht="12.75">
      <c r="A272" s="306">
        <v>2</v>
      </c>
      <c r="B272" s="307">
        <v>6</v>
      </c>
      <c r="C272" s="308"/>
      <c r="D272" s="308"/>
      <c r="E272" s="308"/>
      <c r="F272" s="309" t="s">
        <v>176</v>
      </c>
      <c r="G272" s="33">
        <f>+G273+G284+G291+G296+G303+G312+G315</f>
        <v>0</v>
      </c>
      <c r="H272" s="33">
        <f t="shared" ref="H272:O272" si="122">+H273+H284+H291+H296+H303+H312+H315</f>
        <v>0</v>
      </c>
      <c r="I272" s="33">
        <f t="shared" si="122"/>
        <v>0</v>
      </c>
      <c r="J272" s="33">
        <f t="shared" si="122"/>
        <v>0</v>
      </c>
      <c r="K272" s="33">
        <f t="shared" si="122"/>
        <v>0</v>
      </c>
      <c r="L272" s="33">
        <f t="shared" si="122"/>
        <v>0</v>
      </c>
      <c r="M272" s="33">
        <f t="shared" si="122"/>
        <v>3726546</v>
      </c>
      <c r="N272" s="33">
        <f t="shared" si="122"/>
        <v>3726546</v>
      </c>
      <c r="O272" s="33">
        <f t="shared" si="122"/>
        <v>7.3373715124684153</v>
      </c>
    </row>
    <row r="273" spans="1:15" ht="12.75">
      <c r="A273" s="310">
        <v>2</v>
      </c>
      <c r="B273" s="311">
        <v>6</v>
      </c>
      <c r="C273" s="311">
        <v>1</v>
      </c>
      <c r="D273" s="311"/>
      <c r="E273" s="311"/>
      <c r="F273" s="312" t="s">
        <v>177</v>
      </c>
      <c r="G273" s="32">
        <f>+G274+G276+G278+G280+G282</f>
        <v>0</v>
      </c>
      <c r="H273" s="32">
        <f t="shared" ref="H273:O273" si="123">+H274+H276+H278+H280+H282</f>
        <v>0</v>
      </c>
      <c r="I273" s="32">
        <f t="shared" si="123"/>
        <v>0</v>
      </c>
      <c r="J273" s="32">
        <f t="shared" si="123"/>
        <v>0</v>
      </c>
      <c r="K273" s="32">
        <f t="shared" si="123"/>
        <v>0</v>
      </c>
      <c r="L273" s="32">
        <f t="shared" si="123"/>
        <v>0</v>
      </c>
      <c r="M273" s="32">
        <f t="shared" si="123"/>
        <v>1226546</v>
      </c>
      <c r="N273" s="32">
        <f t="shared" si="123"/>
        <v>1226546</v>
      </c>
      <c r="O273" s="32">
        <f t="shared" si="123"/>
        <v>2.4150040490932048</v>
      </c>
    </row>
    <row r="274" spans="1:15" ht="12.75">
      <c r="A274" s="313">
        <v>2</v>
      </c>
      <c r="B274" s="314">
        <v>6</v>
      </c>
      <c r="C274" s="314">
        <v>1</v>
      </c>
      <c r="D274" s="314">
        <v>1</v>
      </c>
      <c r="E274" s="314"/>
      <c r="F274" s="322" t="s">
        <v>1067</v>
      </c>
      <c r="G274" s="29">
        <f>+G275</f>
        <v>0</v>
      </c>
      <c r="H274" s="29">
        <f t="shared" ref="H274:O274" si="124">+H275</f>
        <v>0</v>
      </c>
      <c r="I274" s="29">
        <f t="shared" si="124"/>
        <v>0</v>
      </c>
      <c r="J274" s="29">
        <f t="shared" si="124"/>
        <v>0</v>
      </c>
      <c r="K274" s="29">
        <f t="shared" si="124"/>
        <v>0</v>
      </c>
      <c r="L274" s="29">
        <f t="shared" si="124"/>
        <v>0</v>
      </c>
      <c r="M274" s="29">
        <f t="shared" si="124"/>
        <v>677000</v>
      </c>
      <c r="N274" s="29">
        <f t="shared" si="124"/>
        <v>677000</v>
      </c>
      <c r="O274" s="54">
        <f t="shared" si="124"/>
        <v>1.3329771090820073</v>
      </c>
    </row>
    <row r="275" spans="1:15" ht="12.75">
      <c r="A275" s="316">
        <v>2</v>
      </c>
      <c r="B275" s="317">
        <v>6</v>
      </c>
      <c r="C275" s="317">
        <v>1</v>
      </c>
      <c r="D275" s="317">
        <v>1</v>
      </c>
      <c r="E275" s="317" t="s">
        <v>202</v>
      </c>
      <c r="F275" s="318" t="s">
        <v>1067</v>
      </c>
      <c r="G275" s="27"/>
      <c r="H275" s="27"/>
      <c r="I275" s="27"/>
      <c r="J275" s="27"/>
      <c r="K275" s="27"/>
      <c r="L275" s="27"/>
      <c r="M275" s="27">
        <v>677000</v>
      </c>
      <c r="N275" s="334">
        <f>SUBTOTAL(9,G275:M275)</f>
        <v>677000</v>
      </c>
      <c r="O275" s="337">
        <f t="shared" ref="O275:O283" si="125">IFERROR(N275/$N$18*100,"0.00")</f>
        <v>1.3329771090820073</v>
      </c>
    </row>
    <row r="276" spans="1:15" ht="12.75">
      <c r="A276" s="313">
        <v>2</v>
      </c>
      <c r="B276" s="314">
        <v>6</v>
      </c>
      <c r="C276" s="314">
        <v>1</v>
      </c>
      <c r="D276" s="314">
        <v>2</v>
      </c>
      <c r="E276" s="314"/>
      <c r="F276" s="322" t="s">
        <v>559</v>
      </c>
      <c r="G276" s="29">
        <f>+G277</f>
        <v>0</v>
      </c>
      <c r="H276" s="29">
        <f t="shared" ref="H276:M276" si="126">+H277</f>
        <v>0</v>
      </c>
      <c r="I276" s="29">
        <f t="shared" si="126"/>
        <v>0</v>
      </c>
      <c r="J276" s="29">
        <f t="shared" si="126"/>
        <v>0</v>
      </c>
      <c r="K276" s="29">
        <f t="shared" si="126"/>
        <v>0</v>
      </c>
      <c r="L276" s="29">
        <f t="shared" si="126"/>
        <v>0</v>
      </c>
      <c r="M276" s="29">
        <f t="shared" si="126"/>
        <v>0</v>
      </c>
      <c r="N276" s="29">
        <f>+N277</f>
        <v>0</v>
      </c>
      <c r="O276" s="54">
        <f>+O277</f>
        <v>0</v>
      </c>
    </row>
    <row r="277" spans="1:15" ht="12.75">
      <c r="A277" s="316">
        <v>2</v>
      </c>
      <c r="B277" s="317">
        <v>6</v>
      </c>
      <c r="C277" s="317">
        <v>1</v>
      </c>
      <c r="D277" s="317">
        <v>2</v>
      </c>
      <c r="E277" s="317" t="s">
        <v>202</v>
      </c>
      <c r="F277" s="321" t="s">
        <v>559</v>
      </c>
      <c r="G277" s="27"/>
      <c r="H277" s="27"/>
      <c r="I277" s="27"/>
      <c r="J277" s="27"/>
      <c r="K277" s="27"/>
      <c r="L277" s="27"/>
      <c r="M277" s="27"/>
      <c r="N277" s="334">
        <f>SUBTOTAL(9,G277:M277)</f>
        <v>0</v>
      </c>
      <c r="O277" s="337">
        <f t="shared" si="125"/>
        <v>0</v>
      </c>
    </row>
    <row r="278" spans="1:15" ht="12.75">
      <c r="A278" s="313">
        <v>2</v>
      </c>
      <c r="B278" s="314">
        <v>6</v>
      </c>
      <c r="C278" s="314">
        <v>1</v>
      </c>
      <c r="D278" s="314">
        <v>3</v>
      </c>
      <c r="E278" s="314"/>
      <c r="F278" s="330" t="s">
        <v>1068</v>
      </c>
      <c r="G278" s="29">
        <f>+G279</f>
        <v>0</v>
      </c>
      <c r="H278" s="29">
        <f t="shared" ref="H278:O278" si="127">+H279</f>
        <v>0</v>
      </c>
      <c r="I278" s="29">
        <f t="shared" si="127"/>
        <v>0</v>
      </c>
      <c r="J278" s="29">
        <f t="shared" si="127"/>
        <v>0</v>
      </c>
      <c r="K278" s="29">
        <f t="shared" si="127"/>
        <v>0</v>
      </c>
      <c r="L278" s="29">
        <f t="shared" si="127"/>
        <v>0</v>
      </c>
      <c r="M278" s="29">
        <f t="shared" si="127"/>
        <v>284026</v>
      </c>
      <c r="N278" s="29">
        <f t="shared" si="127"/>
        <v>284026</v>
      </c>
      <c r="O278" s="54">
        <f t="shared" si="127"/>
        <v>0.55923213646104308</v>
      </c>
    </row>
    <row r="279" spans="1:15" ht="12.75">
      <c r="A279" s="316">
        <v>2</v>
      </c>
      <c r="B279" s="317">
        <v>6</v>
      </c>
      <c r="C279" s="317">
        <v>1</v>
      </c>
      <c r="D279" s="317">
        <v>3</v>
      </c>
      <c r="E279" s="317" t="s">
        <v>202</v>
      </c>
      <c r="F279" s="321" t="s">
        <v>1068</v>
      </c>
      <c r="G279" s="27"/>
      <c r="H279" s="27"/>
      <c r="I279" s="27"/>
      <c r="J279" s="27"/>
      <c r="K279" s="27"/>
      <c r="L279" s="27"/>
      <c r="M279" s="27">
        <v>284026</v>
      </c>
      <c r="N279" s="334">
        <f>SUBTOTAL(9,G279:M279)</f>
        <v>284026</v>
      </c>
      <c r="O279" s="337">
        <f t="shared" si="125"/>
        <v>0.55923213646104308</v>
      </c>
    </row>
    <row r="280" spans="1:15" ht="12.75">
      <c r="A280" s="313">
        <v>2</v>
      </c>
      <c r="B280" s="314">
        <v>6</v>
      </c>
      <c r="C280" s="314">
        <v>1</v>
      </c>
      <c r="D280" s="314">
        <v>4</v>
      </c>
      <c r="E280" s="314"/>
      <c r="F280" s="322" t="s">
        <v>265</v>
      </c>
      <c r="G280" s="29">
        <f>+G281</f>
        <v>0</v>
      </c>
      <c r="H280" s="29">
        <f t="shared" ref="H280:O280" si="128">+H281</f>
        <v>0</v>
      </c>
      <c r="I280" s="29">
        <f t="shared" si="128"/>
        <v>0</v>
      </c>
      <c r="J280" s="29">
        <f t="shared" si="128"/>
        <v>0</v>
      </c>
      <c r="K280" s="29">
        <f t="shared" si="128"/>
        <v>0</v>
      </c>
      <c r="L280" s="29">
        <f t="shared" si="128"/>
        <v>0</v>
      </c>
      <c r="M280" s="29">
        <f t="shared" si="128"/>
        <v>265520</v>
      </c>
      <c r="N280" s="29">
        <f t="shared" si="128"/>
        <v>265520</v>
      </c>
      <c r="O280" s="54">
        <f t="shared" si="128"/>
        <v>0.52279480355015451</v>
      </c>
    </row>
    <row r="281" spans="1:15" ht="12.75">
      <c r="A281" s="316">
        <v>2</v>
      </c>
      <c r="B281" s="317">
        <v>6</v>
      </c>
      <c r="C281" s="317">
        <v>1</v>
      </c>
      <c r="D281" s="317">
        <v>4</v>
      </c>
      <c r="E281" s="317" t="s">
        <v>202</v>
      </c>
      <c r="F281" s="321" t="s">
        <v>265</v>
      </c>
      <c r="G281" s="27"/>
      <c r="H281" s="27"/>
      <c r="I281" s="27"/>
      <c r="J281" s="27"/>
      <c r="K281" s="27"/>
      <c r="L281" s="27"/>
      <c r="M281" s="27">
        <v>265520</v>
      </c>
      <c r="N281" s="334">
        <f t="shared" ref="N281:N286" si="129">SUBTOTAL(9,G281:M281)</f>
        <v>265520</v>
      </c>
      <c r="O281" s="337">
        <f t="shared" si="125"/>
        <v>0.52279480355015451</v>
      </c>
    </row>
    <row r="282" spans="1:15" ht="12.75">
      <c r="A282" s="313">
        <v>2</v>
      </c>
      <c r="B282" s="314">
        <v>6</v>
      </c>
      <c r="C282" s="314">
        <v>1</v>
      </c>
      <c r="D282" s="314">
        <v>9</v>
      </c>
      <c r="E282" s="314"/>
      <c r="F282" s="322" t="s">
        <v>179</v>
      </c>
      <c r="G282" s="29">
        <f>+G283</f>
        <v>0</v>
      </c>
      <c r="H282" s="29">
        <f t="shared" ref="H282:O282" si="130">+H283</f>
        <v>0</v>
      </c>
      <c r="I282" s="29">
        <f t="shared" si="130"/>
        <v>0</v>
      </c>
      <c r="J282" s="29">
        <f t="shared" si="130"/>
        <v>0</v>
      </c>
      <c r="K282" s="29">
        <f t="shared" si="130"/>
        <v>0</v>
      </c>
      <c r="L282" s="29">
        <f t="shared" si="130"/>
        <v>0</v>
      </c>
      <c r="M282" s="29">
        <f t="shared" si="130"/>
        <v>0</v>
      </c>
      <c r="N282" s="29">
        <f t="shared" si="130"/>
        <v>0</v>
      </c>
      <c r="O282" s="54">
        <f t="shared" si="130"/>
        <v>0</v>
      </c>
    </row>
    <row r="283" spans="1:15" ht="12.75">
      <c r="A283" s="316">
        <v>2</v>
      </c>
      <c r="B283" s="317">
        <v>6</v>
      </c>
      <c r="C283" s="317">
        <v>1</v>
      </c>
      <c r="D283" s="317">
        <v>9</v>
      </c>
      <c r="E283" s="317" t="s">
        <v>202</v>
      </c>
      <c r="F283" s="321" t="s">
        <v>179</v>
      </c>
      <c r="G283" s="27"/>
      <c r="H283" s="27"/>
      <c r="I283" s="27"/>
      <c r="J283" s="27"/>
      <c r="K283" s="27"/>
      <c r="L283" s="27"/>
      <c r="M283" s="27"/>
      <c r="N283" s="334">
        <f t="shared" si="129"/>
        <v>0</v>
      </c>
      <c r="O283" s="337">
        <f t="shared" si="125"/>
        <v>0</v>
      </c>
    </row>
    <row r="284" spans="1:15" ht="12.75">
      <c r="A284" s="310">
        <v>2</v>
      </c>
      <c r="B284" s="311">
        <v>6</v>
      </c>
      <c r="C284" s="311">
        <v>2</v>
      </c>
      <c r="D284" s="311"/>
      <c r="E284" s="311"/>
      <c r="F284" s="312" t="s">
        <v>1069</v>
      </c>
      <c r="G284" s="32">
        <f>+G285+G287+G289</f>
        <v>0</v>
      </c>
      <c r="H284" s="32">
        <f t="shared" ref="H284:O284" si="131">+H285+H287+H289</f>
        <v>0</v>
      </c>
      <c r="I284" s="32">
        <f t="shared" si="131"/>
        <v>0</v>
      </c>
      <c r="J284" s="32">
        <f t="shared" si="131"/>
        <v>0</v>
      </c>
      <c r="K284" s="32">
        <f t="shared" si="131"/>
        <v>0</v>
      </c>
      <c r="L284" s="32">
        <f t="shared" si="131"/>
        <v>0</v>
      </c>
      <c r="M284" s="32">
        <f>+M285+M287+M289</f>
        <v>1875000</v>
      </c>
      <c r="N284" s="32">
        <f t="shared" si="131"/>
        <v>1875000</v>
      </c>
      <c r="O284" s="32">
        <f t="shared" si="131"/>
        <v>3.6917755975314086</v>
      </c>
    </row>
    <row r="285" spans="1:15" ht="12.75">
      <c r="A285" s="313">
        <v>2</v>
      </c>
      <c r="B285" s="314">
        <v>6</v>
      </c>
      <c r="C285" s="314">
        <v>2</v>
      </c>
      <c r="D285" s="314">
        <v>1</v>
      </c>
      <c r="E285" s="314"/>
      <c r="F285" s="322" t="s">
        <v>266</v>
      </c>
      <c r="G285" s="29">
        <f>+G286</f>
        <v>0</v>
      </c>
      <c r="H285" s="29">
        <f t="shared" ref="H285:O285" si="132">+H286</f>
        <v>0</v>
      </c>
      <c r="I285" s="29">
        <f t="shared" si="132"/>
        <v>0</v>
      </c>
      <c r="J285" s="29">
        <f t="shared" si="132"/>
        <v>0</v>
      </c>
      <c r="K285" s="29">
        <f t="shared" si="132"/>
        <v>0</v>
      </c>
      <c r="L285" s="29">
        <f t="shared" si="132"/>
        <v>0</v>
      </c>
      <c r="M285" s="29">
        <f t="shared" si="132"/>
        <v>0</v>
      </c>
      <c r="N285" s="29">
        <f t="shared" si="132"/>
        <v>0</v>
      </c>
      <c r="O285" s="54">
        <f t="shared" si="132"/>
        <v>0</v>
      </c>
    </row>
    <row r="286" spans="1:15" ht="12.75">
      <c r="A286" s="323">
        <v>2</v>
      </c>
      <c r="B286" s="317">
        <v>6</v>
      </c>
      <c r="C286" s="317">
        <v>2</v>
      </c>
      <c r="D286" s="317">
        <v>1</v>
      </c>
      <c r="E286" s="317" t="s">
        <v>202</v>
      </c>
      <c r="F286" s="321" t="s">
        <v>266</v>
      </c>
      <c r="G286" s="27"/>
      <c r="H286" s="27"/>
      <c r="I286" s="27"/>
      <c r="J286" s="27"/>
      <c r="K286" s="27"/>
      <c r="L286" s="27"/>
      <c r="M286" s="27"/>
      <c r="N286" s="334">
        <f t="shared" si="129"/>
        <v>0</v>
      </c>
      <c r="O286" s="337">
        <f>IFERROR(N286/$N$18*100,"0.00")</f>
        <v>0</v>
      </c>
    </row>
    <row r="287" spans="1:15" ht="12.75">
      <c r="A287" s="313">
        <v>2</v>
      </c>
      <c r="B287" s="314">
        <v>6</v>
      </c>
      <c r="C287" s="314">
        <v>2</v>
      </c>
      <c r="D287" s="314">
        <v>3</v>
      </c>
      <c r="E287" s="314"/>
      <c r="F287" s="322" t="s">
        <v>180</v>
      </c>
      <c r="G287" s="29">
        <f>+G288</f>
        <v>0</v>
      </c>
      <c r="H287" s="29">
        <f t="shared" ref="H287:N287" si="133">+H288+H289+H290+H291+H292+H293+H294</f>
        <v>0</v>
      </c>
      <c r="I287" s="29">
        <f t="shared" si="133"/>
        <v>0</v>
      </c>
      <c r="J287" s="29">
        <f t="shared" si="133"/>
        <v>0</v>
      </c>
      <c r="K287" s="29">
        <f t="shared" si="133"/>
        <v>0</v>
      </c>
      <c r="L287" s="29">
        <f t="shared" si="133"/>
        <v>0</v>
      </c>
      <c r="M287" s="29">
        <f t="shared" si="133"/>
        <v>1875000</v>
      </c>
      <c r="N287" s="29">
        <f t="shared" si="133"/>
        <v>1875000</v>
      </c>
      <c r="O287" s="54">
        <f>+O288+O289+O290+O291+O292+O293+O294</f>
        <v>3.6917755975314086</v>
      </c>
    </row>
    <row r="288" spans="1:15" ht="12.75">
      <c r="A288" s="323">
        <v>2</v>
      </c>
      <c r="B288" s="317">
        <v>6</v>
      </c>
      <c r="C288" s="317">
        <v>2</v>
      </c>
      <c r="D288" s="317">
        <v>3</v>
      </c>
      <c r="E288" s="317" t="s">
        <v>202</v>
      </c>
      <c r="F288" s="321" t="s">
        <v>180</v>
      </c>
      <c r="G288" s="27"/>
      <c r="H288" s="27"/>
      <c r="I288" s="27"/>
      <c r="J288" s="27"/>
      <c r="K288" s="27"/>
      <c r="L288" s="27"/>
      <c r="M288" s="27"/>
      <c r="N288" s="334">
        <f t="shared" ref="N288:N295" si="134">SUBTOTAL(9,G288:M288)</f>
        <v>0</v>
      </c>
      <c r="O288" s="337">
        <f t="shared" ref="O288:O295" si="135">IFERROR(N288/$N$18*100,"0.00")</f>
        <v>0</v>
      </c>
    </row>
    <row r="289" spans="1:15" ht="12.75">
      <c r="A289" s="313">
        <v>2</v>
      </c>
      <c r="B289" s="314">
        <v>6</v>
      </c>
      <c r="C289" s="314">
        <v>2</v>
      </c>
      <c r="D289" s="314">
        <v>4</v>
      </c>
      <c r="E289" s="314"/>
      <c r="F289" s="322" t="s">
        <v>1070</v>
      </c>
      <c r="G289" s="29">
        <f>+G290</f>
        <v>0</v>
      </c>
      <c r="H289" s="29">
        <f t="shared" ref="H289:O289" si="136">+H290</f>
        <v>0</v>
      </c>
      <c r="I289" s="29">
        <f t="shared" si="136"/>
        <v>0</v>
      </c>
      <c r="J289" s="29">
        <f t="shared" si="136"/>
        <v>0</v>
      </c>
      <c r="K289" s="29">
        <f t="shared" si="136"/>
        <v>0</v>
      </c>
      <c r="L289" s="29">
        <f t="shared" si="136"/>
        <v>0</v>
      </c>
      <c r="M289" s="29">
        <f t="shared" si="136"/>
        <v>0</v>
      </c>
      <c r="N289" s="29">
        <f t="shared" si="136"/>
        <v>0</v>
      </c>
      <c r="O289" s="54">
        <f t="shared" si="136"/>
        <v>0</v>
      </c>
    </row>
    <row r="290" spans="1:15" ht="12.75">
      <c r="A290" s="323">
        <v>2</v>
      </c>
      <c r="B290" s="317">
        <v>6</v>
      </c>
      <c r="C290" s="317">
        <v>2</v>
      </c>
      <c r="D290" s="317">
        <v>4</v>
      </c>
      <c r="E290" s="317" t="s">
        <v>202</v>
      </c>
      <c r="F290" s="318" t="s">
        <v>1070</v>
      </c>
      <c r="G290" s="27"/>
      <c r="H290" s="27"/>
      <c r="I290" s="27"/>
      <c r="J290" s="27"/>
      <c r="K290" s="27"/>
      <c r="L290" s="27"/>
      <c r="M290" s="27"/>
      <c r="N290" s="334">
        <f t="shared" si="134"/>
        <v>0</v>
      </c>
      <c r="O290" s="337">
        <f t="shared" si="135"/>
        <v>0</v>
      </c>
    </row>
    <row r="291" spans="1:15" ht="12.75">
      <c r="A291" s="310">
        <v>2</v>
      </c>
      <c r="B291" s="311">
        <v>6</v>
      </c>
      <c r="C291" s="311">
        <v>3</v>
      </c>
      <c r="D291" s="311"/>
      <c r="E291" s="311"/>
      <c r="F291" s="312" t="s">
        <v>181</v>
      </c>
      <c r="G291" s="32">
        <f>+G292+G294</f>
        <v>0</v>
      </c>
      <c r="H291" s="32">
        <f t="shared" ref="H291:O291" si="137">+H292+H294</f>
        <v>0</v>
      </c>
      <c r="I291" s="32">
        <f t="shared" si="137"/>
        <v>0</v>
      </c>
      <c r="J291" s="32">
        <f t="shared" si="137"/>
        <v>0</v>
      </c>
      <c r="K291" s="32">
        <f t="shared" si="137"/>
        <v>0</v>
      </c>
      <c r="L291" s="32">
        <f t="shared" si="137"/>
        <v>0</v>
      </c>
      <c r="M291" s="32">
        <f t="shared" si="137"/>
        <v>625000</v>
      </c>
      <c r="N291" s="32">
        <f t="shared" si="137"/>
        <v>625000</v>
      </c>
      <c r="O291" s="32">
        <f t="shared" si="137"/>
        <v>1.2305918658438029</v>
      </c>
    </row>
    <row r="292" spans="1:15" ht="12.75">
      <c r="A292" s="325">
        <v>2</v>
      </c>
      <c r="B292" s="314">
        <v>6</v>
      </c>
      <c r="C292" s="314">
        <v>3</v>
      </c>
      <c r="D292" s="314">
        <v>1</v>
      </c>
      <c r="E292" s="314"/>
      <c r="F292" s="330" t="s">
        <v>182</v>
      </c>
      <c r="G292" s="29">
        <f>+G293</f>
        <v>0</v>
      </c>
      <c r="H292" s="29">
        <f t="shared" ref="H292:O292" si="138">+H293</f>
        <v>0</v>
      </c>
      <c r="I292" s="29">
        <f t="shared" si="138"/>
        <v>0</v>
      </c>
      <c r="J292" s="29">
        <f t="shared" si="138"/>
        <v>0</v>
      </c>
      <c r="K292" s="29">
        <f t="shared" si="138"/>
        <v>0</v>
      </c>
      <c r="L292" s="29">
        <f t="shared" si="138"/>
        <v>0</v>
      </c>
      <c r="M292" s="29">
        <f t="shared" si="138"/>
        <v>625000</v>
      </c>
      <c r="N292" s="29">
        <f t="shared" si="138"/>
        <v>625000</v>
      </c>
      <c r="O292" s="54">
        <f t="shared" si="138"/>
        <v>1.2305918658438029</v>
      </c>
    </row>
    <row r="293" spans="1:15" ht="12.75">
      <c r="A293" s="316">
        <v>2</v>
      </c>
      <c r="B293" s="317">
        <v>6</v>
      </c>
      <c r="C293" s="317">
        <v>3</v>
      </c>
      <c r="D293" s="317">
        <v>1</v>
      </c>
      <c r="E293" s="317" t="s">
        <v>202</v>
      </c>
      <c r="F293" s="318" t="s">
        <v>182</v>
      </c>
      <c r="G293" s="27"/>
      <c r="H293" s="27"/>
      <c r="I293" s="27"/>
      <c r="J293" s="27"/>
      <c r="K293" s="27"/>
      <c r="L293" s="27"/>
      <c r="M293" s="27">
        <v>625000</v>
      </c>
      <c r="N293" s="334">
        <f t="shared" si="134"/>
        <v>625000</v>
      </c>
      <c r="O293" s="337">
        <f t="shared" si="135"/>
        <v>1.2305918658438029</v>
      </c>
    </row>
    <row r="294" spans="1:15" ht="12.75">
      <c r="A294" s="313">
        <v>2</v>
      </c>
      <c r="B294" s="314">
        <v>6</v>
      </c>
      <c r="C294" s="314">
        <v>3</v>
      </c>
      <c r="D294" s="314">
        <v>2</v>
      </c>
      <c r="E294" s="314"/>
      <c r="F294" s="322" t="s">
        <v>183</v>
      </c>
      <c r="G294" s="29">
        <f>+G295</f>
        <v>0</v>
      </c>
      <c r="H294" s="29">
        <f t="shared" ref="H294:O294" si="139">+H295</f>
        <v>0</v>
      </c>
      <c r="I294" s="29">
        <f t="shared" si="139"/>
        <v>0</v>
      </c>
      <c r="J294" s="29">
        <f t="shared" si="139"/>
        <v>0</v>
      </c>
      <c r="K294" s="29">
        <f t="shared" si="139"/>
        <v>0</v>
      </c>
      <c r="L294" s="29">
        <f t="shared" si="139"/>
        <v>0</v>
      </c>
      <c r="M294" s="29">
        <f t="shared" si="139"/>
        <v>0</v>
      </c>
      <c r="N294" s="29">
        <f t="shared" si="139"/>
        <v>0</v>
      </c>
      <c r="O294" s="54">
        <f t="shared" si="139"/>
        <v>0</v>
      </c>
    </row>
    <row r="295" spans="1:15" ht="12.75">
      <c r="A295" s="323">
        <v>2</v>
      </c>
      <c r="B295" s="317">
        <v>6</v>
      </c>
      <c r="C295" s="317">
        <v>3</v>
      </c>
      <c r="D295" s="317">
        <v>2</v>
      </c>
      <c r="E295" s="317" t="s">
        <v>202</v>
      </c>
      <c r="F295" s="321" t="s">
        <v>183</v>
      </c>
      <c r="G295" s="27"/>
      <c r="H295" s="27"/>
      <c r="I295" s="27"/>
      <c r="J295" s="27"/>
      <c r="K295" s="27"/>
      <c r="L295" s="27"/>
      <c r="M295" s="27"/>
      <c r="N295" s="334">
        <f t="shared" si="134"/>
        <v>0</v>
      </c>
      <c r="O295" s="337">
        <f t="shared" si="135"/>
        <v>0</v>
      </c>
    </row>
    <row r="296" spans="1:15" ht="12.75">
      <c r="A296" s="310">
        <v>2</v>
      </c>
      <c r="B296" s="311">
        <v>6</v>
      </c>
      <c r="C296" s="311">
        <v>4</v>
      </c>
      <c r="D296" s="311"/>
      <c r="E296" s="311"/>
      <c r="F296" s="312" t="s">
        <v>184</v>
      </c>
      <c r="G296" s="32">
        <f>+G297+G299+G301</f>
        <v>0</v>
      </c>
      <c r="H296" s="32">
        <f t="shared" ref="H296:O296" si="140">+H297+H299+H301</f>
        <v>0</v>
      </c>
      <c r="I296" s="32">
        <f t="shared" si="140"/>
        <v>0</v>
      </c>
      <c r="J296" s="32">
        <f t="shared" si="140"/>
        <v>0</v>
      </c>
      <c r="K296" s="32">
        <f t="shared" si="140"/>
        <v>0</v>
      </c>
      <c r="L296" s="32">
        <f t="shared" si="140"/>
        <v>0</v>
      </c>
      <c r="M296" s="32">
        <f t="shared" si="140"/>
        <v>0</v>
      </c>
      <c r="N296" s="32">
        <f t="shared" si="140"/>
        <v>0</v>
      </c>
      <c r="O296" s="32">
        <f t="shared" si="140"/>
        <v>0</v>
      </c>
    </row>
    <row r="297" spans="1:15" ht="12.75">
      <c r="A297" s="313">
        <v>2</v>
      </c>
      <c r="B297" s="314">
        <v>6</v>
      </c>
      <c r="C297" s="314">
        <v>4</v>
      </c>
      <c r="D297" s="314">
        <v>1</v>
      </c>
      <c r="E297" s="314"/>
      <c r="F297" s="322" t="s">
        <v>185</v>
      </c>
      <c r="G297" s="29">
        <f t="shared" ref="G297:O297" si="141">+G298</f>
        <v>0</v>
      </c>
      <c r="H297" s="29">
        <f t="shared" si="141"/>
        <v>0</v>
      </c>
      <c r="I297" s="29">
        <f t="shared" si="141"/>
        <v>0</v>
      </c>
      <c r="J297" s="29">
        <f t="shared" si="141"/>
        <v>0</v>
      </c>
      <c r="K297" s="29">
        <f t="shared" si="141"/>
        <v>0</v>
      </c>
      <c r="L297" s="29">
        <f t="shared" si="141"/>
        <v>0</v>
      </c>
      <c r="M297" s="29">
        <f t="shared" si="141"/>
        <v>0</v>
      </c>
      <c r="N297" s="29">
        <f t="shared" si="141"/>
        <v>0</v>
      </c>
      <c r="O297" s="54">
        <f t="shared" si="141"/>
        <v>0</v>
      </c>
    </row>
    <row r="298" spans="1:15" ht="12.75">
      <c r="A298" s="323">
        <v>2</v>
      </c>
      <c r="B298" s="317">
        <v>6</v>
      </c>
      <c r="C298" s="317">
        <v>4</v>
      </c>
      <c r="D298" s="317">
        <v>1</v>
      </c>
      <c r="E298" s="317" t="s">
        <v>202</v>
      </c>
      <c r="F298" s="321" t="s">
        <v>185</v>
      </c>
      <c r="G298" s="27"/>
      <c r="H298" s="27"/>
      <c r="I298" s="27"/>
      <c r="J298" s="27"/>
      <c r="K298" s="27"/>
      <c r="L298" s="27"/>
      <c r="M298" s="27"/>
      <c r="N298" s="334">
        <f>SUBTOTAL(9,G298:M298)</f>
        <v>0</v>
      </c>
      <c r="O298" s="337">
        <f t="shared" ref="O298:O328" si="142">IFERROR(N298/$N$18*100,"0.00")</f>
        <v>0</v>
      </c>
    </row>
    <row r="299" spans="1:15" ht="12.75">
      <c r="A299" s="313">
        <v>2</v>
      </c>
      <c r="B299" s="314">
        <v>6</v>
      </c>
      <c r="C299" s="314">
        <v>4</v>
      </c>
      <c r="D299" s="314">
        <v>2</v>
      </c>
      <c r="E299" s="314"/>
      <c r="F299" s="322" t="s">
        <v>186</v>
      </c>
      <c r="G299" s="29">
        <f>+G300</f>
        <v>0</v>
      </c>
      <c r="H299" s="29">
        <f t="shared" ref="H299:M299" si="143">+H300</f>
        <v>0</v>
      </c>
      <c r="I299" s="29">
        <f t="shared" si="143"/>
        <v>0</v>
      </c>
      <c r="J299" s="29">
        <f t="shared" si="143"/>
        <v>0</v>
      </c>
      <c r="K299" s="29">
        <f t="shared" si="143"/>
        <v>0</v>
      </c>
      <c r="L299" s="29">
        <f t="shared" si="143"/>
        <v>0</v>
      </c>
      <c r="M299" s="29">
        <f t="shared" si="143"/>
        <v>0</v>
      </c>
      <c r="N299" s="29">
        <f>+N300</f>
        <v>0</v>
      </c>
      <c r="O299" s="54">
        <f>+O300</f>
        <v>0</v>
      </c>
    </row>
    <row r="300" spans="1:15" ht="12.75">
      <c r="A300" s="323">
        <v>2</v>
      </c>
      <c r="B300" s="317">
        <v>6</v>
      </c>
      <c r="C300" s="317">
        <v>4</v>
      </c>
      <c r="D300" s="317">
        <v>2</v>
      </c>
      <c r="E300" s="317" t="s">
        <v>202</v>
      </c>
      <c r="F300" s="321" t="s">
        <v>186</v>
      </c>
      <c r="G300" s="27"/>
      <c r="H300" s="27"/>
      <c r="I300" s="27"/>
      <c r="J300" s="27"/>
      <c r="K300" s="27"/>
      <c r="L300" s="27"/>
      <c r="M300" s="27"/>
      <c r="N300" s="334">
        <f>SUBTOTAL(9,G300:M300)</f>
        <v>0</v>
      </c>
      <c r="O300" s="337">
        <f t="shared" si="142"/>
        <v>0</v>
      </c>
    </row>
    <row r="301" spans="1:15" ht="12.75">
      <c r="A301" s="313">
        <v>2</v>
      </c>
      <c r="B301" s="314">
        <v>6</v>
      </c>
      <c r="C301" s="314">
        <v>4</v>
      </c>
      <c r="D301" s="314">
        <v>8</v>
      </c>
      <c r="E301" s="314"/>
      <c r="F301" s="322" t="s">
        <v>187</v>
      </c>
      <c r="G301" s="29">
        <f>+G302</f>
        <v>0</v>
      </c>
      <c r="H301" s="29">
        <f t="shared" ref="H301:M301" si="144">+H302</f>
        <v>0</v>
      </c>
      <c r="I301" s="29">
        <f t="shared" si="144"/>
        <v>0</v>
      </c>
      <c r="J301" s="29">
        <f t="shared" si="144"/>
        <v>0</v>
      </c>
      <c r="K301" s="29">
        <f t="shared" si="144"/>
        <v>0</v>
      </c>
      <c r="L301" s="29">
        <f t="shared" si="144"/>
        <v>0</v>
      </c>
      <c r="M301" s="29">
        <f t="shared" si="144"/>
        <v>0</v>
      </c>
      <c r="N301" s="29">
        <f>+N302</f>
        <v>0</v>
      </c>
      <c r="O301" s="54">
        <f>+O302</f>
        <v>0</v>
      </c>
    </row>
    <row r="302" spans="1:15" ht="12.75">
      <c r="A302" s="323">
        <v>2</v>
      </c>
      <c r="B302" s="317">
        <v>6</v>
      </c>
      <c r="C302" s="317">
        <v>4</v>
      </c>
      <c r="D302" s="317">
        <v>8</v>
      </c>
      <c r="E302" s="317" t="s">
        <v>202</v>
      </c>
      <c r="F302" s="321" t="s">
        <v>187</v>
      </c>
      <c r="G302" s="27"/>
      <c r="H302" s="27"/>
      <c r="I302" s="27"/>
      <c r="J302" s="27"/>
      <c r="K302" s="27"/>
      <c r="L302" s="27"/>
      <c r="M302" s="27"/>
      <c r="N302" s="334">
        <f>SUBTOTAL(9,G302:M302)</f>
        <v>0</v>
      </c>
      <c r="O302" s="337">
        <f t="shared" si="142"/>
        <v>0</v>
      </c>
    </row>
    <row r="303" spans="1:15" ht="12.75">
      <c r="A303" s="310">
        <v>2</v>
      </c>
      <c r="B303" s="311">
        <v>6</v>
      </c>
      <c r="C303" s="311">
        <v>5</v>
      </c>
      <c r="D303" s="311"/>
      <c r="E303" s="311"/>
      <c r="F303" s="312" t="s">
        <v>188</v>
      </c>
      <c r="G303" s="32">
        <f>+G304+G306+G308+G310</f>
        <v>0</v>
      </c>
      <c r="H303" s="32">
        <f t="shared" ref="H303:O303" si="145">+H304+H306+H308+H310</f>
        <v>0</v>
      </c>
      <c r="I303" s="32">
        <f t="shared" si="145"/>
        <v>0</v>
      </c>
      <c r="J303" s="32">
        <f t="shared" si="145"/>
        <v>0</v>
      </c>
      <c r="K303" s="32">
        <f t="shared" si="145"/>
        <v>0</v>
      </c>
      <c r="L303" s="32">
        <f t="shared" si="145"/>
        <v>0</v>
      </c>
      <c r="M303" s="32">
        <f t="shared" si="145"/>
        <v>0</v>
      </c>
      <c r="N303" s="32">
        <f>+N304+N306+N308+N310</f>
        <v>0</v>
      </c>
      <c r="O303" s="32">
        <f t="shared" si="145"/>
        <v>0</v>
      </c>
    </row>
    <row r="304" spans="1:15" ht="12.75">
      <c r="A304" s="313">
        <v>2</v>
      </c>
      <c r="B304" s="314">
        <v>6</v>
      </c>
      <c r="C304" s="314">
        <v>5</v>
      </c>
      <c r="D304" s="314">
        <v>2</v>
      </c>
      <c r="E304" s="314"/>
      <c r="F304" s="322" t="s">
        <v>189</v>
      </c>
      <c r="G304" s="29">
        <f>+G305</f>
        <v>0</v>
      </c>
      <c r="H304" s="29">
        <f t="shared" ref="H304:O304" si="146">+H305</f>
        <v>0</v>
      </c>
      <c r="I304" s="29">
        <f t="shared" si="146"/>
        <v>0</v>
      </c>
      <c r="J304" s="29">
        <f t="shared" si="146"/>
        <v>0</v>
      </c>
      <c r="K304" s="29">
        <f t="shared" si="146"/>
        <v>0</v>
      </c>
      <c r="L304" s="29">
        <f t="shared" si="146"/>
        <v>0</v>
      </c>
      <c r="M304" s="29">
        <f t="shared" si="146"/>
        <v>0</v>
      </c>
      <c r="N304" s="29">
        <f>+N305</f>
        <v>0</v>
      </c>
      <c r="O304" s="54">
        <f t="shared" si="146"/>
        <v>0</v>
      </c>
    </row>
    <row r="305" spans="1:15" ht="12.75">
      <c r="A305" s="316">
        <v>2</v>
      </c>
      <c r="B305" s="317">
        <v>6</v>
      </c>
      <c r="C305" s="317">
        <v>5</v>
      </c>
      <c r="D305" s="317">
        <v>2</v>
      </c>
      <c r="E305" s="317" t="s">
        <v>202</v>
      </c>
      <c r="F305" s="321" t="s">
        <v>189</v>
      </c>
      <c r="G305" s="27"/>
      <c r="H305" s="27"/>
      <c r="I305" s="27"/>
      <c r="J305" s="27"/>
      <c r="K305" s="27"/>
      <c r="L305" s="27"/>
      <c r="M305" s="27"/>
      <c r="N305" s="334">
        <f>SUBTOTAL(9,G305:M305)</f>
        <v>0</v>
      </c>
      <c r="O305" s="337">
        <f t="shared" si="142"/>
        <v>0</v>
      </c>
    </row>
    <row r="306" spans="1:15" ht="12.75">
      <c r="A306" s="313">
        <v>2</v>
      </c>
      <c r="B306" s="314">
        <v>6</v>
      </c>
      <c r="C306" s="314">
        <v>5</v>
      </c>
      <c r="D306" s="314">
        <v>4</v>
      </c>
      <c r="E306" s="314"/>
      <c r="F306" s="322" t="s">
        <v>1071</v>
      </c>
      <c r="G306" s="29">
        <f>+G307</f>
        <v>0</v>
      </c>
      <c r="H306" s="29">
        <f t="shared" ref="H306:O306" si="147">+H307</f>
        <v>0</v>
      </c>
      <c r="I306" s="29">
        <f t="shared" si="147"/>
        <v>0</v>
      </c>
      <c r="J306" s="29">
        <f t="shared" si="147"/>
        <v>0</v>
      </c>
      <c r="K306" s="29">
        <f t="shared" si="147"/>
        <v>0</v>
      </c>
      <c r="L306" s="29">
        <f t="shared" si="147"/>
        <v>0</v>
      </c>
      <c r="M306" s="29">
        <f t="shared" si="147"/>
        <v>0</v>
      </c>
      <c r="N306" s="29">
        <f t="shared" si="147"/>
        <v>0</v>
      </c>
      <c r="O306" s="54">
        <f t="shared" si="147"/>
        <v>0</v>
      </c>
    </row>
    <row r="307" spans="1:15" ht="12.75">
      <c r="A307" s="316">
        <v>2</v>
      </c>
      <c r="B307" s="317">
        <v>6</v>
      </c>
      <c r="C307" s="317">
        <v>5</v>
      </c>
      <c r="D307" s="317">
        <v>4</v>
      </c>
      <c r="E307" s="317" t="s">
        <v>202</v>
      </c>
      <c r="F307" s="321" t="s">
        <v>1071</v>
      </c>
      <c r="G307" s="27"/>
      <c r="H307" s="27"/>
      <c r="I307" s="27"/>
      <c r="J307" s="27"/>
      <c r="K307" s="27"/>
      <c r="L307" s="27"/>
      <c r="M307" s="27"/>
      <c r="N307" s="334">
        <f t="shared" ref="N307:N314" si="148">SUBTOTAL(9,G307:M307)</f>
        <v>0</v>
      </c>
      <c r="O307" s="337">
        <f t="shared" si="142"/>
        <v>0</v>
      </c>
    </row>
    <row r="308" spans="1:15" ht="12.75">
      <c r="A308" s="313">
        <v>2</v>
      </c>
      <c r="B308" s="314">
        <v>6</v>
      </c>
      <c r="C308" s="314">
        <v>5</v>
      </c>
      <c r="D308" s="314">
        <v>5</v>
      </c>
      <c r="E308" s="314"/>
      <c r="F308" s="322" t="s">
        <v>190</v>
      </c>
      <c r="G308" s="29">
        <f>+G309</f>
        <v>0</v>
      </c>
      <c r="H308" s="29">
        <f t="shared" ref="H308:O308" si="149">+H309</f>
        <v>0</v>
      </c>
      <c r="I308" s="29">
        <f t="shared" si="149"/>
        <v>0</v>
      </c>
      <c r="J308" s="29">
        <f t="shared" si="149"/>
        <v>0</v>
      </c>
      <c r="K308" s="29">
        <f t="shared" si="149"/>
        <v>0</v>
      </c>
      <c r="L308" s="29">
        <f t="shared" si="149"/>
        <v>0</v>
      </c>
      <c r="M308" s="29">
        <f t="shared" si="149"/>
        <v>0</v>
      </c>
      <c r="N308" s="29">
        <f t="shared" si="149"/>
        <v>0</v>
      </c>
      <c r="O308" s="54">
        <f t="shared" si="149"/>
        <v>0</v>
      </c>
    </row>
    <row r="309" spans="1:15" ht="12.75">
      <c r="A309" s="316">
        <v>2</v>
      </c>
      <c r="B309" s="317">
        <v>6</v>
      </c>
      <c r="C309" s="317">
        <v>5</v>
      </c>
      <c r="D309" s="317">
        <v>5</v>
      </c>
      <c r="E309" s="317" t="s">
        <v>202</v>
      </c>
      <c r="F309" s="321" t="s">
        <v>190</v>
      </c>
      <c r="G309" s="27"/>
      <c r="H309" s="27"/>
      <c r="I309" s="27"/>
      <c r="J309" s="27"/>
      <c r="K309" s="27"/>
      <c r="L309" s="27"/>
      <c r="M309" s="27"/>
      <c r="N309" s="334">
        <f t="shared" si="148"/>
        <v>0</v>
      </c>
      <c r="O309" s="337">
        <f t="shared" si="142"/>
        <v>0</v>
      </c>
    </row>
    <row r="310" spans="1:15" ht="12.75">
      <c r="A310" s="313">
        <v>2</v>
      </c>
      <c r="B310" s="314">
        <v>6</v>
      </c>
      <c r="C310" s="314">
        <v>5</v>
      </c>
      <c r="D310" s="314">
        <v>6</v>
      </c>
      <c r="E310" s="314"/>
      <c r="F310" s="322" t="s">
        <v>191</v>
      </c>
      <c r="G310" s="29">
        <f>+G311</f>
        <v>0</v>
      </c>
      <c r="H310" s="29">
        <f t="shared" ref="H310:O310" si="150">+H311</f>
        <v>0</v>
      </c>
      <c r="I310" s="29">
        <f t="shared" si="150"/>
        <v>0</v>
      </c>
      <c r="J310" s="29">
        <f t="shared" si="150"/>
        <v>0</v>
      </c>
      <c r="K310" s="29">
        <f t="shared" si="150"/>
        <v>0</v>
      </c>
      <c r="L310" s="29">
        <f t="shared" si="150"/>
        <v>0</v>
      </c>
      <c r="M310" s="29">
        <f t="shared" si="150"/>
        <v>0</v>
      </c>
      <c r="N310" s="29">
        <f t="shared" si="150"/>
        <v>0</v>
      </c>
      <c r="O310" s="54">
        <f t="shared" si="150"/>
        <v>0</v>
      </c>
    </row>
    <row r="311" spans="1:15" ht="12.75">
      <c r="A311" s="316">
        <v>2</v>
      </c>
      <c r="B311" s="317">
        <v>6</v>
      </c>
      <c r="C311" s="317">
        <v>5</v>
      </c>
      <c r="D311" s="317">
        <v>6</v>
      </c>
      <c r="E311" s="317" t="s">
        <v>202</v>
      </c>
      <c r="F311" s="321" t="s">
        <v>191</v>
      </c>
      <c r="G311" s="27"/>
      <c r="H311" s="27"/>
      <c r="I311" s="27"/>
      <c r="J311" s="27"/>
      <c r="K311" s="27"/>
      <c r="L311" s="27"/>
      <c r="M311" s="27"/>
      <c r="N311" s="334">
        <f t="shared" si="148"/>
        <v>0</v>
      </c>
      <c r="O311" s="337">
        <f t="shared" si="142"/>
        <v>0</v>
      </c>
    </row>
    <row r="312" spans="1:15" ht="12.75">
      <c r="A312" s="310">
        <v>2</v>
      </c>
      <c r="B312" s="311">
        <v>6</v>
      </c>
      <c r="C312" s="311">
        <v>6</v>
      </c>
      <c r="D312" s="311"/>
      <c r="E312" s="311"/>
      <c r="F312" s="312" t="s">
        <v>267</v>
      </c>
      <c r="G312" s="32">
        <f t="shared" ref="G312:O313" si="151">+G313</f>
        <v>0</v>
      </c>
      <c r="H312" s="32">
        <f t="shared" si="151"/>
        <v>0</v>
      </c>
      <c r="I312" s="32">
        <f t="shared" si="151"/>
        <v>0</v>
      </c>
      <c r="J312" s="32">
        <f t="shared" si="151"/>
        <v>0</v>
      </c>
      <c r="K312" s="32">
        <f t="shared" si="151"/>
        <v>0</v>
      </c>
      <c r="L312" s="32">
        <f t="shared" si="151"/>
        <v>0</v>
      </c>
      <c r="M312" s="32">
        <f t="shared" si="151"/>
        <v>0</v>
      </c>
      <c r="N312" s="32">
        <f t="shared" si="151"/>
        <v>0</v>
      </c>
      <c r="O312" s="52">
        <f t="shared" si="151"/>
        <v>0</v>
      </c>
    </row>
    <row r="313" spans="1:15" ht="12.75">
      <c r="A313" s="313">
        <v>2</v>
      </c>
      <c r="B313" s="314">
        <v>6</v>
      </c>
      <c r="C313" s="314">
        <v>6</v>
      </c>
      <c r="D313" s="314">
        <v>1</v>
      </c>
      <c r="E313" s="314"/>
      <c r="F313" s="330" t="s">
        <v>268</v>
      </c>
      <c r="G313" s="30">
        <f t="shared" si="151"/>
        <v>0</v>
      </c>
      <c r="H313" s="30">
        <f t="shared" si="151"/>
        <v>0</v>
      </c>
      <c r="I313" s="30">
        <f t="shared" si="151"/>
        <v>0</v>
      </c>
      <c r="J313" s="30">
        <f t="shared" si="151"/>
        <v>0</v>
      </c>
      <c r="K313" s="30">
        <f t="shared" si="151"/>
        <v>0</v>
      </c>
      <c r="L313" s="30">
        <f t="shared" si="151"/>
        <v>0</v>
      </c>
      <c r="M313" s="30">
        <f t="shared" si="151"/>
        <v>0</v>
      </c>
      <c r="N313" s="30">
        <f t="shared" si="151"/>
        <v>0</v>
      </c>
      <c r="O313" s="54">
        <f t="shared" si="151"/>
        <v>0</v>
      </c>
    </row>
    <row r="314" spans="1:15" ht="12.75">
      <c r="A314" s="316">
        <v>2</v>
      </c>
      <c r="B314" s="317">
        <v>6</v>
      </c>
      <c r="C314" s="317">
        <v>6</v>
      </c>
      <c r="D314" s="317">
        <v>1</v>
      </c>
      <c r="E314" s="317" t="s">
        <v>202</v>
      </c>
      <c r="F314" s="321" t="s">
        <v>268</v>
      </c>
      <c r="G314" s="27"/>
      <c r="H314" s="27"/>
      <c r="I314" s="27"/>
      <c r="J314" s="27"/>
      <c r="K314" s="27"/>
      <c r="L314" s="27"/>
      <c r="M314" s="27"/>
      <c r="N314" s="335">
        <f t="shared" si="148"/>
        <v>0</v>
      </c>
      <c r="O314" s="337">
        <f t="shared" si="142"/>
        <v>0</v>
      </c>
    </row>
    <row r="315" spans="1:15" ht="12.75">
      <c r="A315" s="310">
        <v>2</v>
      </c>
      <c r="B315" s="311">
        <v>6</v>
      </c>
      <c r="C315" s="311">
        <v>8</v>
      </c>
      <c r="D315" s="311"/>
      <c r="E315" s="311"/>
      <c r="F315" s="312" t="s">
        <v>193</v>
      </c>
      <c r="G315" s="32">
        <f>+G316+G319+G321+G323</f>
        <v>0</v>
      </c>
      <c r="H315" s="32">
        <f t="shared" ref="H315:O315" si="152">+H316+H319+H321+H323</f>
        <v>0</v>
      </c>
      <c r="I315" s="32">
        <f t="shared" si="152"/>
        <v>0</v>
      </c>
      <c r="J315" s="32">
        <f t="shared" si="152"/>
        <v>0</v>
      </c>
      <c r="K315" s="32">
        <f t="shared" si="152"/>
        <v>0</v>
      </c>
      <c r="L315" s="32">
        <f t="shared" si="152"/>
        <v>0</v>
      </c>
      <c r="M315" s="32">
        <f t="shared" si="152"/>
        <v>0</v>
      </c>
      <c r="N315" s="32">
        <f>+N316+N319+N321+N323</f>
        <v>0</v>
      </c>
      <c r="O315" s="32">
        <f t="shared" si="152"/>
        <v>0</v>
      </c>
    </row>
    <row r="316" spans="1:15" ht="12.75">
      <c r="A316" s="313">
        <v>2</v>
      </c>
      <c r="B316" s="314">
        <v>6</v>
      </c>
      <c r="C316" s="314">
        <v>8</v>
      </c>
      <c r="D316" s="314">
        <v>3</v>
      </c>
      <c r="E316" s="314"/>
      <c r="F316" s="322" t="s">
        <v>194</v>
      </c>
      <c r="G316" s="29">
        <f>+G317+G318</f>
        <v>0</v>
      </c>
      <c r="H316" s="29">
        <f t="shared" ref="H316:O316" si="153">+H317+H318</f>
        <v>0</v>
      </c>
      <c r="I316" s="29">
        <f t="shared" si="153"/>
        <v>0</v>
      </c>
      <c r="J316" s="29">
        <f t="shared" si="153"/>
        <v>0</v>
      </c>
      <c r="K316" s="29">
        <f t="shared" si="153"/>
        <v>0</v>
      </c>
      <c r="L316" s="29">
        <f t="shared" si="153"/>
        <v>0</v>
      </c>
      <c r="M316" s="29">
        <f t="shared" si="153"/>
        <v>0</v>
      </c>
      <c r="N316" s="29">
        <f t="shared" si="153"/>
        <v>0</v>
      </c>
      <c r="O316" s="54">
        <f t="shared" si="153"/>
        <v>0</v>
      </c>
    </row>
    <row r="317" spans="1:15" ht="12.75">
      <c r="A317" s="323">
        <v>2</v>
      </c>
      <c r="B317" s="317">
        <v>6</v>
      </c>
      <c r="C317" s="317">
        <v>8</v>
      </c>
      <c r="D317" s="317">
        <v>3</v>
      </c>
      <c r="E317" s="317" t="s">
        <v>202</v>
      </c>
      <c r="F317" s="321" t="s">
        <v>195</v>
      </c>
      <c r="G317" s="27"/>
      <c r="H317" s="27"/>
      <c r="I317" s="27"/>
      <c r="J317" s="27"/>
      <c r="K317" s="27"/>
      <c r="L317" s="27"/>
      <c r="M317" s="27"/>
      <c r="N317" s="334">
        <f>SUBTOTAL(9,G317:M317)</f>
        <v>0</v>
      </c>
      <c r="O317" s="337">
        <f>IFERROR(N317/$N$18*100,"0.00")</f>
        <v>0</v>
      </c>
    </row>
    <row r="318" spans="1:15" ht="12.75">
      <c r="A318" s="323">
        <v>2</v>
      </c>
      <c r="B318" s="317">
        <v>6</v>
      </c>
      <c r="C318" s="317">
        <v>8</v>
      </c>
      <c r="D318" s="317">
        <v>3</v>
      </c>
      <c r="E318" s="317" t="s">
        <v>203</v>
      </c>
      <c r="F318" s="321" t="s">
        <v>196</v>
      </c>
      <c r="G318" s="27"/>
      <c r="H318" s="27"/>
      <c r="I318" s="27"/>
      <c r="J318" s="27"/>
      <c r="K318" s="27"/>
      <c r="L318" s="27"/>
      <c r="M318" s="27"/>
      <c r="N318" s="334">
        <f>SUBTOTAL(9,G318:M318)</f>
        <v>0</v>
      </c>
      <c r="O318" s="337">
        <f t="shared" si="142"/>
        <v>0</v>
      </c>
    </row>
    <row r="319" spans="1:15" ht="12.75">
      <c r="A319" s="313">
        <v>2</v>
      </c>
      <c r="B319" s="314">
        <v>6</v>
      </c>
      <c r="C319" s="314">
        <v>8</v>
      </c>
      <c r="D319" s="314">
        <v>5</v>
      </c>
      <c r="E319" s="314"/>
      <c r="F319" s="322" t="s">
        <v>197</v>
      </c>
      <c r="G319" s="29">
        <f>+G320</f>
        <v>0</v>
      </c>
      <c r="H319" s="29">
        <f t="shared" ref="H319:M319" si="154">+H320</f>
        <v>0</v>
      </c>
      <c r="I319" s="29">
        <f t="shared" si="154"/>
        <v>0</v>
      </c>
      <c r="J319" s="29">
        <f t="shared" si="154"/>
        <v>0</v>
      </c>
      <c r="K319" s="29">
        <f t="shared" si="154"/>
        <v>0</v>
      </c>
      <c r="L319" s="29">
        <f t="shared" si="154"/>
        <v>0</v>
      </c>
      <c r="M319" s="29">
        <f t="shared" si="154"/>
        <v>0</v>
      </c>
      <c r="N319" s="30">
        <f>+N320</f>
        <v>0</v>
      </c>
      <c r="O319" s="54">
        <f t="shared" si="142"/>
        <v>0</v>
      </c>
    </row>
    <row r="320" spans="1:15" ht="12.75">
      <c r="A320" s="323">
        <v>2</v>
      </c>
      <c r="B320" s="317">
        <v>6</v>
      </c>
      <c r="C320" s="317">
        <v>8</v>
      </c>
      <c r="D320" s="317">
        <v>5</v>
      </c>
      <c r="E320" s="317" t="s">
        <v>202</v>
      </c>
      <c r="F320" s="321" t="s">
        <v>197</v>
      </c>
      <c r="G320" s="27"/>
      <c r="H320" s="27"/>
      <c r="I320" s="27"/>
      <c r="J320" s="27"/>
      <c r="K320" s="27"/>
      <c r="L320" s="27"/>
      <c r="M320" s="27"/>
      <c r="N320" s="335">
        <f>SUBTOTAL(9,G320:M320)</f>
        <v>0</v>
      </c>
      <c r="O320" s="337">
        <f t="shared" si="142"/>
        <v>0</v>
      </c>
    </row>
    <row r="321" spans="1:15" ht="12.75">
      <c r="A321" s="313">
        <v>2</v>
      </c>
      <c r="B321" s="314">
        <v>6</v>
      </c>
      <c r="C321" s="314">
        <v>8</v>
      </c>
      <c r="D321" s="314">
        <v>8</v>
      </c>
      <c r="E321" s="314"/>
      <c r="F321" s="330" t="s">
        <v>198</v>
      </c>
      <c r="G321" s="29">
        <f>+G322</f>
        <v>0</v>
      </c>
      <c r="H321" s="29">
        <f t="shared" ref="H321:M321" si="155">+H322</f>
        <v>0</v>
      </c>
      <c r="I321" s="29">
        <f t="shared" si="155"/>
        <v>0</v>
      </c>
      <c r="J321" s="29">
        <f t="shared" si="155"/>
        <v>0</v>
      </c>
      <c r="K321" s="29">
        <f t="shared" si="155"/>
        <v>0</v>
      </c>
      <c r="L321" s="29">
        <f t="shared" si="155"/>
        <v>0</v>
      </c>
      <c r="M321" s="29">
        <f t="shared" si="155"/>
        <v>0</v>
      </c>
      <c r="N321" s="30">
        <f>+N322</f>
        <v>0</v>
      </c>
      <c r="O321" s="54">
        <f t="shared" si="142"/>
        <v>0</v>
      </c>
    </row>
    <row r="322" spans="1:15" ht="12.75">
      <c r="A322" s="323">
        <v>2</v>
      </c>
      <c r="B322" s="317">
        <v>6</v>
      </c>
      <c r="C322" s="317">
        <v>8</v>
      </c>
      <c r="D322" s="317">
        <v>8</v>
      </c>
      <c r="E322" s="317" t="s">
        <v>202</v>
      </c>
      <c r="F322" s="321" t="s">
        <v>1072</v>
      </c>
      <c r="G322" s="27"/>
      <c r="H322" s="27"/>
      <c r="I322" s="27"/>
      <c r="J322" s="27"/>
      <c r="K322" s="27"/>
      <c r="L322" s="27"/>
      <c r="M322" s="27"/>
      <c r="N322" s="334">
        <f>SUBTOTAL(9,G322:M322)</f>
        <v>0</v>
      </c>
      <c r="O322" s="337">
        <f t="shared" si="142"/>
        <v>0</v>
      </c>
    </row>
    <row r="323" spans="1:15" ht="12.75">
      <c r="A323" s="313">
        <v>2</v>
      </c>
      <c r="B323" s="314">
        <v>6</v>
      </c>
      <c r="C323" s="314">
        <v>8</v>
      </c>
      <c r="D323" s="314">
        <v>9</v>
      </c>
      <c r="E323" s="314"/>
      <c r="F323" s="330" t="s">
        <v>199</v>
      </c>
      <c r="G323" s="29">
        <f>+G324</f>
        <v>0</v>
      </c>
      <c r="H323" s="29">
        <f t="shared" ref="H323:M323" si="156">+H324</f>
        <v>0</v>
      </c>
      <c r="I323" s="29">
        <f t="shared" si="156"/>
        <v>0</v>
      </c>
      <c r="J323" s="29">
        <f t="shared" si="156"/>
        <v>0</v>
      </c>
      <c r="K323" s="29">
        <f t="shared" si="156"/>
        <v>0</v>
      </c>
      <c r="L323" s="29">
        <f t="shared" si="156"/>
        <v>0</v>
      </c>
      <c r="M323" s="29">
        <f t="shared" si="156"/>
        <v>0</v>
      </c>
      <c r="N323" s="29">
        <f>+N324</f>
        <v>0</v>
      </c>
      <c r="O323" s="337">
        <f t="shared" si="142"/>
        <v>0</v>
      </c>
    </row>
    <row r="324" spans="1:15" ht="12.75">
      <c r="A324" s="323">
        <v>2</v>
      </c>
      <c r="B324" s="317">
        <v>6</v>
      </c>
      <c r="C324" s="317">
        <v>8</v>
      </c>
      <c r="D324" s="317">
        <v>9</v>
      </c>
      <c r="E324" s="317" t="s">
        <v>202</v>
      </c>
      <c r="F324" s="321" t="s">
        <v>199</v>
      </c>
      <c r="G324" s="27"/>
      <c r="H324" s="27"/>
      <c r="I324" s="27"/>
      <c r="J324" s="27"/>
      <c r="K324" s="27"/>
      <c r="L324" s="27"/>
      <c r="M324" s="27"/>
      <c r="N324" s="334">
        <f>SUBTOTAL(9,G324:M324)</f>
        <v>0</v>
      </c>
      <c r="O324" s="337">
        <f t="shared" si="142"/>
        <v>0</v>
      </c>
    </row>
    <row r="325" spans="1:15" ht="12.75">
      <c r="A325" s="306">
        <v>2</v>
      </c>
      <c r="B325" s="307">
        <v>7</v>
      </c>
      <c r="C325" s="308"/>
      <c r="D325" s="308"/>
      <c r="E325" s="308"/>
      <c r="F325" s="309" t="s">
        <v>175</v>
      </c>
      <c r="G325" s="33">
        <f>+G326</f>
        <v>0</v>
      </c>
      <c r="H325" s="33">
        <f t="shared" ref="H325:O327" si="157">+H326</f>
        <v>0</v>
      </c>
      <c r="I325" s="33">
        <f t="shared" si="157"/>
        <v>0</v>
      </c>
      <c r="J325" s="33">
        <f t="shared" si="157"/>
        <v>0</v>
      </c>
      <c r="K325" s="33">
        <f t="shared" si="157"/>
        <v>0</v>
      </c>
      <c r="L325" s="33">
        <f t="shared" si="157"/>
        <v>0</v>
      </c>
      <c r="M325" s="33">
        <f t="shared" si="157"/>
        <v>0</v>
      </c>
      <c r="N325" s="33">
        <f t="shared" si="157"/>
        <v>0</v>
      </c>
      <c r="O325" s="51">
        <f t="shared" si="157"/>
        <v>0</v>
      </c>
    </row>
    <row r="326" spans="1:15" ht="12.75">
      <c r="A326" s="310">
        <v>2</v>
      </c>
      <c r="B326" s="311">
        <v>7</v>
      </c>
      <c r="C326" s="311">
        <v>1</v>
      </c>
      <c r="D326" s="311"/>
      <c r="E326" s="311"/>
      <c r="F326" s="312" t="s">
        <v>200</v>
      </c>
      <c r="G326" s="32">
        <f>+G327</f>
        <v>0</v>
      </c>
      <c r="H326" s="32">
        <f t="shared" si="157"/>
        <v>0</v>
      </c>
      <c r="I326" s="32">
        <f t="shared" si="157"/>
        <v>0</v>
      </c>
      <c r="J326" s="32">
        <f t="shared" si="157"/>
        <v>0</v>
      </c>
      <c r="K326" s="32">
        <f t="shared" si="157"/>
        <v>0</v>
      </c>
      <c r="L326" s="32">
        <f t="shared" si="157"/>
        <v>0</v>
      </c>
      <c r="M326" s="32">
        <f t="shared" si="157"/>
        <v>0</v>
      </c>
      <c r="N326" s="32">
        <f t="shared" si="157"/>
        <v>0</v>
      </c>
      <c r="O326" s="54">
        <f t="shared" si="157"/>
        <v>0</v>
      </c>
    </row>
    <row r="327" spans="1:15" ht="12.75">
      <c r="A327" s="313">
        <v>2</v>
      </c>
      <c r="B327" s="314">
        <v>7</v>
      </c>
      <c r="C327" s="314">
        <v>1</v>
      </c>
      <c r="D327" s="314">
        <v>2</v>
      </c>
      <c r="E327" s="314"/>
      <c r="F327" s="322" t="s">
        <v>201</v>
      </c>
      <c r="G327" s="29">
        <f>+G328</f>
        <v>0</v>
      </c>
      <c r="H327" s="29">
        <f t="shared" si="157"/>
        <v>0</v>
      </c>
      <c r="I327" s="29">
        <f t="shared" si="157"/>
        <v>0</v>
      </c>
      <c r="J327" s="29">
        <f t="shared" si="157"/>
        <v>0</v>
      </c>
      <c r="K327" s="29">
        <f t="shared" si="157"/>
        <v>0</v>
      </c>
      <c r="L327" s="29">
        <f t="shared" si="157"/>
        <v>0</v>
      </c>
      <c r="M327" s="29">
        <f t="shared" si="157"/>
        <v>0</v>
      </c>
      <c r="N327" s="29">
        <f t="shared" si="157"/>
        <v>0</v>
      </c>
      <c r="O327" s="54">
        <f t="shared" si="157"/>
        <v>0</v>
      </c>
    </row>
    <row r="328" spans="1:15" ht="12.75">
      <c r="A328" s="331">
        <v>2</v>
      </c>
      <c r="B328" s="332">
        <v>7</v>
      </c>
      <c r="C328" s="332">
        <v>1</v>
      </c>
      <c r="D328" s="332">
        <v>2</v>
      </c>
      <c r="E328" s="332" t="s">
        <v>202</v>
      </c>
      <c r="F328" s="333" t="s">
        <v>201</v>
      </c>
      <c r="G328" s="376"/>
      <c r="H328" s="376"/>
      <c r="I328" s="376"/>
      <c r="J328" s="376"/>
      <c r="K328" s="376"/>
      <c r="L328" s="376"/>
      <c r="M328" s="376"/>
      <c r="N328" s="373">
        <f>SUBTOTAL(9,G328:M328)</f>
        <v>0</v>
      </c>
      <c r="O328" s="374">
        <f t="shared" si="142"/>
        <v>0</v>
      </c>
    </row>
    <row r="329" spans="1:15" s="63" customFormat="1">
      <c r="A329" s="64"/>
      <c r="B329" s="64"/>
      <c r="C329" s="64"/>
      <c r="D329" s="64"/>
      <c r="E329" s="64"/>
      <c r="F329" s="64"/>
      <c r="G329" s="64"/>
      <c r="H329" s="64"/>
      <c r="I329" s="64"/>
      <c r="J329" s="64"/>
      <c r="K329" s="64"/>
      <c r="L329" s="64"/>
      <c r="M329" s="64"/>
      <c r="N329" s="64"/>
    </row>
    <row r="330" spans="1:15" s="63" customFormat="1">
      <c r="A330" s="64"/>
      <c r="B330" s="64"/>
      <c r="C330" s="64"/>
      <c r="D330" s="64"/>
      <c r="E330" s="64"/>
      <c r="F330" s="64"/>
      <c r="G330" s="64"/>
      <c r="H330" s="64"/>
      <c r="I330" s="64"/>
      <c r="J330" s="64"/>
      <c r="K330" s="64"/>
      <c r="L330" s="64"/>
      <c r="M330" s="64"/>
      <c r="N330" s="64"/>
    </row>
    <row r="331" spans="1:15" s="63" customFormat="1">
      <c r="A331" s="64"/>
      <c r="B331" s="64"/>
      <c r="C331" s="64"/>
      <c r="D331" s="64"/>
      <c r="E331" s="64"/>
      <c r="F331" s="64"/>
      <c r="G331" s="64"/>
      <c r="H331" s="64"/>
      <c r="I331" s="64"/>
      <c r="J331" s="64"/>
      <c r="K331" s="64"/>
      <c r="L331" s="64"/>
      <c r="M331" s="64"/>
      <c r="N331" s="64"/>
    </row>
    <row r="332" spans="1:15" s="63" customFormat="1">
      <c r="A332" s="64"/>
      <c r="B332" s="64"/>
      <c r="C332" s="64"/>
      <c r="D332" s="64"/>
      <c r="E332" s="64"/>
      <c r="F332" s="64"/>
      <c r="G332" s="64"/>
      <c r="H332" s="64"/>
      <c r="I332" s="64"/>
      <c r="J332" s="64"/>
      <c r="K332" s="64"/>
      <c r="L332" s="64"/>
      <c r="M332" s="64"/>
      <c r="N332" s="64"/>
    </row>
    <row r="333" spans="1:15" s="63" customFormat="1">
      <c r="A333" s="64"/>
      <c r="B333" s="64"/>
      <c r="C333" s="64"/>
      <c r="D333" s="64"/>
      <c r="E333" s="64"/>
      <c r="F333" s="64"/>
      <c r="G333" s="64"/>
      <c r="H333" s="64"/>
      <c r="I333" s="64"/>
      <c r="J333" s="64"/>
      <c r="K333" s="64"/>
      <c r="L333" s="64"/>
      <c r="M333" s="64"/>
      <c r="N333" s="64"/>
    </row>
    <row r="334" spans="1:15" s="63" customFormat="1">
      <c r="A334" s="64"/>
      <c r="B334" s="64"/>
      <c r="C334" s="64"/>
      <c r="D334" s="64"/>
      <c r="E334" s="64"/>
      <c r="F334" s="64"/>
      <c r="G334" s="64"/>
      <c r="H334" s="64"/>
      <c r="I334" s="64"/>
      <c r="J334" s="64"/>
      <c r="K334" s="64"/>
      <c r="L334" s="64"/>
      <c r="M334" s="64"/>
      <c r="N334" s="64"/>
    </row>
    <row r="335" spans="1:15" s="63" customFormat="1">
      <c r="A335" s="64"/>
      <c r="B335" s="64"/>
      <c r="C335" s="64"/>
      <c r="D335" s="64"/>
      <c r="E335" s="64"/>
      <c r="F335" s="64"/>
      <c r="G335" s="64"/>
      <c r="H335" s="64"/>
      <c r="I335" s="64"/>
      <c r="J335" s="64"/>
      <c r="K335" s="64"/>
      <c r="L335" s="64"/>
      <c r="M335" s="64"/>
      <c r="N335" s="64"/>
    </row>
    <row r="336" spans="1:15" s="63" customFormat="1">
      <c r="A336" s="64"/>
      <c r="B336" s="64"/>
      <c r="C336" s="64"/>
      <c r="D336" s="64"/>
      <c r="E336" s="64"/>
      <c r="F336" s="64"/>
      <c r="G336" s="64"/>
      <c r="H336" s="64"/>
      <c r="I336" s="64"/>
      <c r="J336" s="64"/>
      <c r="K336" s="64"/>
      <c r="L336" s="64"/>
      <c r="M336" s="64"/>
      <c r="N336" s="64"/>
    </row>
    <row r="337" spans="1:14" s="63" customFormat="1">
      <c r="A337" s="64"/>
      <c r="B337" s="64"/>
      <c r="C337" s="64"/>
      <c r="D337" s="64"/>
      <c r="E337" s="64"/>
      <c r="F337" s="64"/>
      <c r="G337" s="64"/>
      <c r="H337" s="64"/>
      <c r="I337" s="64"/>
      <c r="J337" s="64"/>
      <c r="K337" s="64"/>
      <c r="L337" s="64"/>
      <c r="M337" s="64"/>
      <c r="N337" s="64"/>
    </row>
    <row r="338" spans="1:14" s="63" customFormat="1">
      <c r="A338" s="64"/>
      <c r="B338" s="64"/>
      <c r="C338" s="64"/>
      <c r="D338" s="64"/>
      <c r="E338" s="64"/>
      <c r="F338" s="64"/>
      <c r="G338" s="64"/>
      <c r="H338" s="64"/>
      <c r="I338" s="64"/>
      <c r="J338" s="64"/>
      <c r="K338" s="64"/>
      <c r="L338" s="64"/>
      <c r="M338" s="64"/>
      <c r="N338" s="64"/>
    </row>
    <row r="339" spans="1:14" s="63" customFormat="1">
      <c r="A339" s="64"/>
      <c r="B339" s="64"/>
      <c r="C339" s="64"/>
      <c r="D339" s="64"/>
      <c r="E339" s="64"/>
      <c r="F339" s="64"/>
      <c r="G339" s="64"/>
      <c r="H339" s="64"/>
      <c r="I339" s="64"/>
      <c r="J339" s="64"/>
      <c r="K339" s="64"/>
      <c r="L339" s="64"/>
      <c r="M339" s="64"/>
      <c r="N339" s="64"/>
    </row>
    <row r="340" spans="1:14" s="63" customFormat="1">
      <c r="A340" s="64"/>
      <c r="B340" s="64"/>
      <c r="C340" s="64"/>
      <c r="D340" s="64"/>
      <c r="E340" s="64"/>
      <c r="F340" s="64"/>
      <c r="G340" s="64"/>
      <c r="H340" s="64"/>
      <c r="I340" s="64"/>
      <c r="J340" s="64"/>
      <c r="K340" s="64"/>
      <c r="L340" s="64"/>
      <c r="M340" s="64"/>
      <c r="N340" s="64"/>
    </row>
    <row r="341" spans="1:14" s="63" customFormat="1">
      <c r="A341" s="64"/>
      <c r="B341" s="64"/>
      <c r="C341" s="64"/>
      <c r="D341" s="64"/>
      <c r="E341" s="64"/>
      <c r="F341" s="64"/>
      <c r="G341" s="64"/>
      <c r="H341" s="64"/>
      <c r="I341" s="64"/>
      <c r="J341" s="64"/>
      <c r="K341" s="64"/>
      <c r="L341" s="64"/>
      <c r="M341" s="64"/>
      <c r="N341" s="64"/>
    </row>
    <row r="342" spans="1:14" s="63" customFormat="1">
      <c r="A342" s="64"/>
      <c r="B342" s="64"/>
      <c r="C342" s="64"/>
      <c r="D342" s="64"/>
      <c r="E342" s="64"/>
      <c r="F342" s="64"/>
      <c r="G342" s="64"/>
      <c r="H342" s="64"/>
      <c r="I342" s="64"/>
      <c r="J342" s="64"/>
      <c r="K342" s="64"/>
      <c r="L342" s="64"/>
      <c r="M342" s="64"/>
      <c r="N342" s="64"/>
    </row>
    <row r="343" spans="1:14" s="63" customFormat="1">
      <c r="A343" s="64"/>
      <c r="B343" s="64"/>
      <c r="C343" s="64"/>
      <c r="D343" s="64"/>
      <c r="E343" s="64"/>
      <c r="F343" s="64"/>
      <c r="G343" s="64"/>
      <c r="H343" s="64"/>
      <c r="I343" s="64"/>
      <c r="J343" s="64"/>
      <c r="K343" s="64"/>
      <c r="L343" s="64"/>
      <c r="M343" s="64"/>
      <c r="N343" s="64"/>
    </row>
    <row r="344" spans="1:14" s="63" customFormat="1">
      <c r="A344" s="64"/>
      <c r="B344" s="64"/>
      <c r="C344" s="64"/>
      <c r="D344" s="64"/>
      <c r="E344" s="64"/>
      <c r="F344" s="64"/>
      <c r="G344" s="64"/>
      <c r="H344" s="64"/>
      <c r="I344" s="64"/>
      <c r="J344" s="64"/>
      <c r="K344" s="64"/>
      <c r="L344" s="64"/>
      <c r="M344" s="64"/>
      <c r="N344" s="64"/>
    </row>
    <row r="345" spans="1:14" s="63" customFormat="1">
      <c r="A345" s="64"/>
      <c r="B345" s="64"/>
      <c r="C345" s="64"/>
      <c r="D345" s="64"/>
      <c r="E345" s="64"/>
      <c r="F345" s="64"/>
      <c r="G345" s="64"/>
      <c r="H345" s="64"/>
      <c r="I345" s="64"/>
      <c r="J345" s="64"/>
      <c r="K345" s="64"/>
      <c r="L345" s="64"/>
      <c r="M345" s="64"/>
      <c r="N345" s="64"/>
    </row>
    <row r="346" spans="1:14" s="63" customFormat="1">
      <c r="A346" s="64"/>
      <c r="B346" s="64"/>
      <c r="C346" s="64"/>
      <c r="D346" s="64"/>
      <c r="E346" s="64"/>
      <c r="F346" s="64"/>
      <c r="G346" s="64"/>
      <c r="H346" s="64"/>
      <c r="I346" s="64"/>
      <c r="J346" s="64"/>
      <c r="K346" s="64"/>
      <c r="L346" s="64"/>
      <c r="M346" s="64"/>
      <c r="N346" s="64"/>
    </row>
    <row r="347" spans="1:14" s="63" customFormat="1">
      <c r="A347" s="64"/>
      <c r="B347" s="64"/>
      <c r="C347" s="64"/>
      <c r="D347" s="64"/>
      <c r="E347" s="64"/>
      <c r="F347" s="64"/>
      <c r="G347" s="64"/>
      <c r="H347" s="64"/>
      <c r="I347" s="64"/>
      <c r="J347" s="64"/>
      <c r="K347" s="64"/>
      <c r="L347" s="64"/>
      <c r="M347" s="64"/>
      <c r="N347" s="64"/>
    </row>
    <row r="348" spans="1:14" s="63" customFormat="1">
      <c r="A348" s="64"/>
      <c r="B348" s="64"/>
      <c r="C348" s="64"/>
      <c r="D348" s="64"/>
      <c r="E348" s="64"/>
      <c r="F348" s="64"/>
      <c r="G348" s="64"/>
      <c r="H348" s="64"/>
      <c r="I348" s="64"/>
      <c r="J348" s="64"/>
      <c r="K348" s="64"/>
      <c r="L348" s="64"/>
      <c r="M348" s="64"/>
      <c r="N348" s="64"/>
    </row>
    <row r="349" spans="1:14" s="63" customFormat="1">
      <c r="A349" s="64"/>
      <c r="B349" s="64"/>
      <c r="C349" s="64"/>
      <c r="D349" s="64"/>
      <c r="E349" s="64"/>
      <c r="F349" s="64"/>
      <c r="G349" s="64"/>
      <c r="H349" s="64"/>
      <c r="I349" s="64"/>
      <c r="J349" s="64"/>
      <c r="K349" s="64"/>
      <c r="L349" s="64"/>
      <c r="M349" s="64"/>
      <c r="N349" s="64"/>
    </row>
    <row r="350" spans="1:14" s="63" customFormat="1">
      <c r="A350" s="64"/>
      <c r="B350" s="64"/>
      <c r="C350" s="64"/>
      <c r="D350" s="64"/>
      <c r="E350" s="64"/>
      <c r="F350" s="64"/>
      <c r="G350" s="64"/>
      <c r="H350" s="64"/>
      <c r="I350" s="64"/>
      <c r="J350" s="64"/>
      <c r="K350" s="64"/>
      <c r="L350" s="64"/>
      <c r="M350" s="64"/>
      <c r="N350" s="64"/>
    </row>
    <row r="351" spans="1:14" s="63" customFormat="1">
      <c r="A351" s="64"/>
      <c r="B351" s="64"/>
      <c r="C351" s="64"/>
      <c r="D351" s="64"/>
      <c r="E351" s="64"/>
      <c r="F351" s="64"/>
      <c r="G351" s="64"/>
      <c r="H351" s="64"/>
      <c r="I351" s="64"/>
      <c r="J351" s="64"/>
      <c r="K351" s="64"/>
      <c r="L351" s="64"/>
      <c r="M351" s="64"/>
      <c r="N351" s="64"/>
    </row>
    <row r="352" spans="1:14" s="63" customFormat="1">
      <c r="A352" s="64"/>
      <c r="B352" s="64"/>
      <c r="C352" s="64"/>
      <c r="D352" s="64"/>
      <c r="E352" s="64"/>
      <c r="F352" s="64"/>
      <c r="G352" s="64"/>
      <c r="H352" s="64"/>
      <c r="I352" s="64"/>
      <c r="J352" s="64"/>
      <c r="K352" s="64"/>
      <c r="L352" s="64"/>
      <c r="M352" s="64"/>
      <c r="N352" s="64"/>
    </row>
    <row r="353" spans="1:14" s="63" customFormat="1">
      <c r="A353" s="64"/>
      <c r="B353" s="64"/>
      <c r="C353" s="64"/>
      <c r="D353" s="64"/>
      <c r="E353" s="64"/>
      <c r="F353" s="64"/>
      <c r="G353" s="64"/>
      <c r="H353" s="64"/>
      <c r="I353" s="64"/>
      <c r="J353" s="64"/>
      <c r="K353" s="64"/>
      <c r="L353" s="64"/>
      <c r="M353" s="64"/>
      <c r="N353" s="64"/>
    </row>
    <row r="354" spans="1:14" s="63" customFormat="1">
      <c r="A354" s="64"/>
      <c r="B354" s="64"/>
      <c r="C354" s="64"/>
      <c r="D354" s="64"/>
      <c r="E354" s="64"/>
      <c r="F354" s="64"/>
      <c r="G354" s="64"/>
      <c r="H354" s="64"/>
      <c r="I354" s="64"/>
      <c r="J354" s="64"/>
      <c r="K354" s="64"/>
      <c r="L354" s="64"/>
      <c r="M354" s="64"/>
      <c r="N354" s="64"/>
    </row>
    <row r="355" spans="1:14" s="63" customFormat="1">
      <c r="A355" s="64"/>
      <c r="B355" s="64"/>
      <c r="C355" s="64"/>
      <c r="D355" s="64"/>
      <c r="E355" s="64"/>
      <c r="F355" s="64"/>
      <c r="G355" s="64"/>
      <c r="H355" s="64"/>
      <c r="I355" s="64"/>
      <c r="J355" s="64"/>
      <c r="K355" s="64"/>
      <c r="L355" s="64"/>
      <c r="M355" s="64"/>
      <c r="N355" s="64"/>
    </row>
    <row r="356" spans="1:14" s="63" customFormat="1">
      <c r="A356" s="64"/>
      <c r="B356" s="64"/>
      <c r="C356" s="64"/>
      <c r="D356" s="64"/>
      <c r="E356" s="64"/>
      <c r="F356" s="64"/>
      <c r="G356" s="64"/>
      <c r="H356" s="64"/>
      <c r="I356" s="64"/>
      <c r="J356" s="64"/>
      <c r="K356" s="64"/>
      <c r="L356" s="64"/>
      <c r="M356" s="64"/>
      <c r="N356" s="64"/>
    </row>
    <row r="357" spans="1:14" s="63" customFormat="1">
      <c r="A357" s="64"/>
      <c r="B357" s="64"/>
      <c r="C357" s="64"/>
      <c r="D357" s="64"/>
      <c r="E357" s="64"/>
      <c r="F357" s="64"/>
      <c r="G357" s="64"/>
      <c r="H357" s="64"/>
      <c r="I357" s="64"/>
      <c r="J357" s="64"/>
      <c r="K357" s="64"/>
      <c r="L357" s="64"/>
      <c r="M357" s="64"/>
      <c r="N357" s="64"/>
    </row>
    <row r="358" spans="1:14" s="63" customFormat="1">
      <c r="A358" s="64"/>
      <c r="B358" s="64"/>
      <c r="C358" s="64"/>
      <c r="D358" s="64"/>
      <c r="E358" s="64"/>
      <c r="F358" s="64"/>
      <c r="G358" s="64"/>
      <c r="H358" s="64"/>
      <c r="I358" s="64"/>
      <c r="J358" s="64"/>
      <c r="K358" s="64"/>
      <c r="L358" s="64"/>
      <c r="M358" s="64"/>
      <c r="N358" s="64"/>
    </row>
    <row r="359" spans="1:14" s="63" customFormat="1">
      <c r="A359" s="64"/>
      <c r="B359" s="64"/>
      <c r="C359" s="64"/>
      <c r="D359" s="64"/>
      <c r="E359" s="64"/>
      <c r="F359" s="64"/>
      <c r="G359" s="64"/>
      <c r="H359" s="64"/>
      <c r="I359" s="64"/>
      <c r="J359" s="64"/>
      <c r="K359" s="64"/>
      <c r="L359" s="64"/>
      <c r="M359" s="64"/>
      <c r="N359" s="64"/>
    </row>
    <row r="360" spans="1:14" s="63" customFormat="1">
      <c r="A360" s="64"/>
      <c r="B360" s="64"/>
      <c r="C360" s="64"/>
      <c r="D360" s="64"/>
      <c r="E360" s="64"/>
      <c r="F360" s="64"/>
      <c r="G360" s="64"/>
      <c r="H360" s="64"/>
      <c r="I360" s="64"/>
      <c r="J360" s="64"/>
      <c r="K360" s="64"/>
      <c r="L360" s="64"/>
      <c r="M360" s="64"/>
      <c r="N360" s="64"/>
    </row>
    <row r="361" spans="1:14" s="63" customFormat="1">
      <c r="A361" s="64"/>
      <c r="B361" s="64"/>
      <c r="C361" s="64"/>
      <c r="D361" s="64"/>
      <c r="E361" s="64"/>
      <c r="F361" s="64"/>
      <c r="G361" s="64"/>
      <c r="H361" s="64"/>
      <c r="I361" s="64"/>
      <c r="J361" s="64"/>
      <c r="K361" s="64"/>
      <c r="L361" s="64"/>
      <c r="M361" s="64"/>
      <c r="N361" s="64"/>
    </row>
    <row r="362" spans="1:14" s="63" customFormat="1">
      <c r="A362" s="64"/>
      <c r="B362" s="64"/>
      <c r="C362" s="64"/>
      <c r="D362" s="64"/>
      <c r="E362" s="64"/>
      <c r="F362" s="64"/>
      <c r="G362" s="64"/>
      <c r="H362" s="64"/>
      <c r="I362" s="64"/>
      <c r="J362" s="64"/>
      <c r="K362" s="64"/>
      <c r="L362" s="64"/>
      <c r="M362" s="64"/>
      <c r="N362" s="64"/>
    </row>
    <row r="363" spans="1:14" s="63" customFormat="1">
      <c r="A363" s="64"/>
      <c r="B363" s="64"/>
      <c r="C363" s="64"/>
      <c r="D363" s="64"/>
      <c r="E363" s="64"/>
      <c r="F363" s="64"/>
      <c r="G363" s="64"/>
      <c r="H363" s="64"/>
      <c r="I363" s="64"/>
      <c r="J363" s="64"/>
      <c r="K363" s="64"/>
      <c r="L363" s="64"/>
      <c r="M363" s="64"/>
      <c r="N363" s="64"/>
    </row>
    <row r="364" spans="1:14" s="63" customFormat="1">
      <c r="A364" s="64"/>
      <c r="B364" s="64"/>
      <c r="C364" s="64"/>
      <c r="D364" s="64"/>
      <c r="E364" s="64"/>
      <c r="F364" s="64"/>
      <c r="G364" s="64"/>
      <c r="H364" s="64"/>
      <c r="I364" s="64"/>
      <c r="J364" s="64"/>
      <c r="K364" s="64"/>
      <c r="L364" s="64"/>
      <c r="M364" s="64"/>
      <c r="N364" s="64"/>
    </row>
    <row r="365" spans="1:14" s="63" customFormat="1">
      <c r="A365" s="64"/>
      <c r="B365" s="64"/>
      <c r="C365" s="64"/>
      <c r="D365" s="64"/>
      <c r="E365" s="64"/>
      <c r="F365" s="64"/>
      <c r="G365" s="64"/>
      <c r="H365" s="64"/>
      <c r="I365" s="64"/>
      <c r="J365" s="64"/>
      <c r="K365" s="64"/>
      <c r="L365" s="64"/>
      <c r="M365" s="64"/>
      <c r="N365" s="64"/>
    </row>
    <row r="366" spans="1:14" s="63" customFormat="1">
      <c r="A366" s="64"/>
      <c r="B366" s="64"/>
      <c r="C366" s="64"/>
      <c r="D366" s="64"/>
      <c r="E366" s="64"/>
      <c r="F366" s="64"/>
      <c r="G366" s="64"/>
      <c r="H366" s="64"/>
      <c r="I366" s="64"/>
      <c r="J366" s="64"/>
      <c r="K366" s="64"/>
      <c r="L366" s="64"/>
      <c r="M366" s="64"/>
      <c r="N366" s="64"/>
    </row>
    <row r="367" spans="1:14" s="63" customFormat="1">
      <c r="A367" s="64"/>
      <c r="B367" s="64"/>
      <c r="C367" s="64"/>
      <c r="D367" s="64"/>
      <c r="E367" s="64"/>
      <c r="F367" s="64"/>
      <c r="G367" s="64"/>
      <c r="H367" s="64"/>
      <c r="I367" s="64"/>
      <c r="J367" s="64"/>
      <c r="K367" s="64"/>
      <c r="L367" s="64"/>
      <c r="M367" s="64"/>
      <c r="N367" s="64"/>
    </row>
    <row r="368" spans="1:14" s="63" customFormat="1">
      <c r="A368" s="64"/>
      <c r="B368" s="64"/>
      <c r="C368" s="64"/>
      <c r="D368" s="64"/>
      <c r="E368" s="64"/>
      <c r="F368" s="64"/>
      <c r="G368" s="64"/>
      <c r="H368" s="64"/>
      <c r="I368" s="64"/>
      <c r="J368" s="64"/>
      <c r="K368" s="64"/>
      <c r="L368" s="64"/>
      <c r="M368" s="64"/>
      <c r="N368" s="64"/>
    </row>
    <row r="369" spans="1:14" s="63" customFormat="1">
      <c r="A369" s="64"/>
      <c r="B369" s="64"/>
      <c r="C369" s="64"/>
      <c r="D369" s="64"/>
      <c r="E369" s="64"/>
      <c r="F369" s="64"/>
      <c r="G369" s="64"/>
      <c r="H369" s="64"/>
      <c r="I369" s="64"/>
      <c r="J369" s="64"/>
      <c r="K369" s="64"/>
      <c r="L369" s="64"/>
      <c r="M369" s="64"/>
      <c r="N369" s="64"/>
    </row>
    <row r="370" spans="1:14" s="63" customFormat="1">
      <c r="A370" s="64"/>
      <c r="B370" s="64"/>
      <c r="C370" s="64"/>
      <c r="D370" s="64"/>
      <c r="E370" s="64"/>
      <c r="F370" s="64"/>
      <c r="G370" s="64"/>
      <c r="H370" s="64"/>
      <c r="I370" s="64"/>
      <c r="J370" s="64"/>
      <c r="K370" s="64"/>
      <c r="L370" s="64"/>
      <c r="M370" s="64"/>
      <c r="N370" s="64"/>
    </row>
    <row r="371" spans="1:14" s="63" customFormat="1">
      <c r="A371" s="64"/>
      <c r="B371" s="64"/>
      <c r="C371" s="64"/>
      <c r="D371" s="64"/>
      <c r="E371" s="64"/>
      <c r="F371" s="64"/>
      <c r="G371" s="64"/>
      <c r="H371" s="64"/>
      <c r="I371" s="64"/>
      <c r="J371" s="64"/>
      <c r="K371" s="64"/>
      <c r="L371" s="64"/>
      <c r="M371" s="64"/>
      <c r="N371" s="64"/>
    </row>
    <row r="372" spans="1:14" s="63" customFormat="1">
      <c r="A372" s="64"/>
      <c r="B372" s="64"/>
      <c r="C372" s="64"/>
      <c r="D372" s="64"/>
      <c r="E372" s="64"/>
      <c r="F372" s="64"/>
      <c r="G372" s="64"/>
      <c r="H372" s="64"/>
      <c r="I372" s="64"/>
      <c r="J372" s="64"/>
      <c r="K372" s="64"/>
      <c r="L372" s="64"/>
      <c r="M372" s="64"/>
      <c r="N372" s="64"/>
    </row>
    <row r="373" spans="1:14" s="63" customFormat="1">
      <c r="A373" s="64"/>
      <c r="B373" s="64"/>
      <c r="C373" s="64"/>
      <c r="D373" s="64"/>
      <c r="E373" s="64"/>
      <c r="F373" s="64"/>
      <c r="G373" s="64"/>
      <c r="H373" s="64"/>
      <c r="I373" s="64"/>
      <c r="J373" s="64"/>
      <c r="K373" s="64"/>
      <c r="L373" s="64"/>
      <c r="M373" s="64"/>
      <c r="N373" s="64"/>
    </row>
    <row r="374" spans="1:14" s="63" customFormat="1">
      <c r="A374" s="64"/>
      <c r="B374" s="64"/>
      <c r="C374" s="64"/>
      <c r="D374" s="64"/>
      <c r="E374" s="64"/>
      <c r="F374" s="64"/>
      <c r="G374" s="64"/>
      <c r="H374" s="64"/>
      <c r="I374" s="64"/>
      <c r="J374" s="64"/>
      <c r="K374" s="64"/>
      <c r="L374" s="64"/>
      <c r="M374" s="64"/>
      <c r="N374" s="64"/>
    </row>
    <row r="375" spans="1:14" s="63" customFormat="1">
      <c r="A375" s="64"/>
      <c r="B375" s="64"/>
      <c r="C375" s="64"/>
      <c r="D375" s="64"/>
      <c r="E375" s="64"/>
      <c r="F375" s="64"/>
      <c r="G375" s="64"/>
      <c r="H375" s="64"/>
      <c r="I375" s="64"/>
      <c r="J375" s="64"/>
      <c r="K375" s="64"/>
      <c r="L375" s="64"/>
      <c r="M375" s="64"/>
      <c r="N375" s="64"/>
    </row>
    <row r="376" spans="1:14" s="63" customFormat="1">
      <c r="A376" s="64"/>
      <c r="B376" s="64"/>
      <c r="C376" s="64"/>
      <c r="D376" s="64"/>
      <c r="E376" s="64"/>
      <c r="F376" s="64"/>
      <c r="G376" s="64"/>
      <c r="H376" s="64"/>
      <c r="I376" s="64"/>
      <c r="J376" s="64"/>
      <c r="K376" s="64"/>
      <c r="L376" s="64"/>
      <c r="M376" s="64"/>
      <c r="N376" s="64"/>
    </row>
    <row r="377" spans="1:14" s="63" customFormat="1">
      <c r="A377" s="64"/>
      <c r="B377" s="64"/>
      <c r="C377" s="64"/>
      <c r="D377" s="64"/>
      <c r="E377" s="64"/>
      <c r="F377" s="64"/>
      <c r="G377" s="64"/>
      <c r="H377" s="64"/>
      <c r="I377" s="64"/>
      <c r="J377" s="64"/>
      <c r="K377" s="64"/>
      <c r="L377" s="64"/>
      <c r="M377" s="64"/>
      <c r="N377" s="64"/>
    </row>
    <row r="378" spans="1:14" s="63" customFormat="1">
      <c r="A378" s="64"/>
      <c r="B378" s="64"/>
      <c r="C378" s="64"/>
      <c r="D378" s="64"/>
      <c r="E378" s="64"/>
      <c r="F378" s="64"/>
      <c r="G378" s="64"/>
      <c r="H378" s="64"/>
      <c r="I378" s="64"/>
      <c r="J378" s="64"/>
      <c r="K378" s="64"/>
      <c r="L378" s="64"/>
      <c r="M378" s="64"/>
      <c r="N378" s="64"/>
    </row>
    <row r="379" spans="1:14" s="63" customFormat="1">
      <c r="A379" s="64"/>
      <c r="B379" s="64"/>
      <c r="C379" s="64"/>
      <c r="D379" s="64"/>
      <c r="E379" s="64"/>
      <c r="F379" s="64"/>
      <c r="G379" s="64"/>
      <c r="H379" s="64"/>
      <c r="I379" s="64"/>
      <c r="J379" s="64"/>
      <c r="K379" s="64"/>
      <c r="L379" s="64"/>
      <c r="M379" s="64"/>
      <c r="N379" s="64"/>
    </row>
    <row r="380" spans="1:14" s="63" customFormat="1">
      <c r="A380" s="64"/>
      <c r="B380" s="64"/>
      <c r="C380" s="64"/>
      <c r="D380" s="64"/>
      <c r="E380" s="64"/>
      <c r="F380" s="64"/>
      <c r="G380" s="64"/>
      <c r="H380" s="64"/>
      <c r="I380" s="64"/>
      <c r="J380" s="64"/>
      <c r="K380" s="64"/>
      <c r="L380" s="64"/>
      <c r="M380" s="64"/>
      <c r="N380" s="64"/>
    </row>
    <row r="381" spans="1:14" s="63" customFormat="1">
      <c r="A381" s="64"/>
      <c r="B381" s="64"/>
      <c r="C381" s="64"/>
      <c r="D381" s="64"/>
      <c r="E381" s="64"/>
      <c r="F381" s="64"/>
      <c r="G381" s="64"/>
      <c r="H381" s="64"/>
      <c r="I381" s="64"/>
      <c r="J381" s="64"/>
      <c r="K381" s="64"/>
      <c r="L381" s="64"/>
      <c r="M381" s="64"/>
      <c r="N381" s="64"/>
    </row>
    <row r="382" spans="1:14" s="63" customFormat="1">
      <c r="A382" s="64"/>
      <c r="B382" s="64"/>
      <c r="C382" s="64"/>
      <c r="D382" s="64"/>
      <c r="E382" s="64"/>
      <c r="F382" s="64"/>
      <c r="G382" s="64"/>
      <c r="H382" s="64"/>
      <c r="I382" s="64"/>
      <c r="J382" s="64"/>
      <c r="K382" s="64"/>
      <c r="L382" s="64"/>
      <c r="M382" s="64"/>
      <c r="N382" s="64"/>
    </row>
    <row r="383" spans="1:14" s="63" customFormat="1">
      <c r="A383" s="64"/>
      <c r="B383" s="64"/>
      <c r="C383" s="64"/>
      <c r="D383" s="64"/>
      <c r="E383" s="64"/>
      <c r="F383" s="64"/>
      <c r="G383" s="64"/>
      <c r="H383" s="64"/>
      <c r="I383" s="64"/>
      <c r="J383" s="64"/>
      <c r="K383" s="64"/>
      <c r="L383" s="64"/>
      <c r="M383" s="64"/>
      <c r="N383" s="64"/>
    </row>
    <row r="384" spans="1:14" s="63" customFormat="1">
      <c r="A384" s="64"/>
      <c r="B384" s="64"/>
      <c r="C384" s="64"/>
      <c r="D384" s="64"/>
      <c r="E384" s="64"/>
      <c r="F384" s="64"/>
      <c r="G384" s="64"/>
      <c r="H384" s="64"/>
      <c r="I384" s="64"/>
      <c r="J384" s="64"/>
      <c r="K384" s="64"/>
      <c r="L384" s="64"/>
      <c r="M384" s="64"/>
      <c r="N384" s="64"/>
    </row>
    <row r="385" spans="1:14" s="63" customFormat="1">
      <c r="A385" s="64"/>
      <c r="B385" s="64"/>
      <c r="C385" s="64"/>
      <c r="D385" s="64"/>
      <c r="E385" s="64"/>
      <c r="F385" s="64"/>
      <c r="G385" s="64"/>
      <c r="H385" s="64"/>
      <c r="I385" s="64"/>
      <c r="J385" s="64"/>
      <c r="K385" s="64"/>
      <c r="L385" s="64"/>
      <c r="M385" s="64"/>
      <c r="N385" s="64"/>
    </row>
    <row r="386" spans="1:14" s="63" customFormat="1">
      <c r="A386" s="64"/>
      <c r="B386" s="64"/>
      <c r="C386" s="64"/>
      <c r="D386" s="64"/>
      <c r="E386" s="64"/>
      <c r="F386" s="64"/>
      <c r="G386" s="64"/>
      <c r="H386" s="64"/>
      <c r="I386" s="64"/>
      <c r="J386" s="64"/>
      <c r="K386" s="64"/>
      <c r="L386" s="64"/>
      <c r="M386" s="64"/>
      <c r="N386" s="64"/>
    </row>
    <row r="387" spans="1:14" s="63" customFormat="1">
      <c r="A387" s="64"/>
      <c r="B387" s="64"/>
      <c r="C387" s="64"/>
      <c r="D387" s="64"/>
      <c r="E387" s="64"/>
      <c r="F387" s="64"/>
      <c r="G387" s="64"/>
      <c r="H387" s="64"/>
      <c r="I387" s="64"/>
      <c r="J387" s="64"/>
      <c r="K387" s="64"/>
      <c r="L387" s="64"/>
      <c r="M387" s="64"/>
      <c r="N387" s="64"/>
    </row>
    <row r="388" spans="1:14" s="63" customFormat="1">
      <c r="A388" s="64"/>
      <c r="B388" s="64"/>
      <c r="C388" s="64"/>
      <c r="D388" s="64"/>
      <c r="E388" s="64"/>
      <c r="F388" s="64"/>
      <c r="G388" s="64"/>
      <c r="H388" s="64"/>
      <c r="I388" s="64"/>
      <c r="J388" s="64"/>
      <c r="K388" s="64"/>
      <c r="L388" s="64"/>
      <c r="M388" s="64"/>
      <c r="N388" s="64"/>
    </row>
    <row r="389" spans="1:14" s="63" customFormat="1">
      <c r="A389" s="64"/>
      <c r="B389" s="64"/>
      <c r="C389" s="64"/>
      <c r="D389" s="64"/>
      <c r="E389" s="64"/>
      <c r="F389" s="64"/>
      <c r="G389" s="64"/>
      <c r="H389" s="64"/>
      <c r="I389" s="64"/>
      <c r="J389" s="64"/>
      <c r="K389" s="64"/>
      <c r="L389" s="64"/>
      <c r="M389" s="64"/>
      <c r="N389" s="64"/>
    </row>
    <row r="390" spans="1:14" s="63" customFormat="1">
      <c r="A390" s="64"/>
      <c r="B390" s="64"/>
      <c r="C390" s="64"/>
      <c r="D390" s="64"/>
      <c r="E390" s="64"/>
      <c r="F390" s="64"/>
      <c r="G390" s="64"/>
      <c r="H390" s="64"/>
      <c r="I390" s="64"/>
      <c r="J390" s="64"/>
      <c r="K390" s="64"/>
      <c r="L390" s="64"/>
      <c r="M390" s="64"/>
      <c r="N390" s="64"/>
    </row>
    <row r="391" spans="1:14" s="63" customFormat="1">
      <c r="A391" s="64"/>
      <c r="B391" s="64"/>
      <c r="C391" s="64"/>
      <c r="D391" s="64"/>
      <c r="E391" s="64"/>
      <c r="F391" s="64"/>
      <c r="G391" s="64"/>
      <c r="H391" s="64"/>
      <c r="I391" s="64"/>
      <c r="J391" s="64"/>
      <c r="K391" s="64"/>
      <c r="L391" s="64"/>
      <c r="M391" s="64"/>
      <c r="N391" s="64"/>
    </row>
    <row r="392" spans="1:14" s="63" customFormat="1">
      <c r="A392" s="64"/>
      <c r="B392" s="64"/>
      <c r="C392" s="64"/>
      <c r="D392" s="64"/>
      <c r="E392" s="64"/>
      <c r="F392" s="64"/>
      <c r="G392" s="64"/>
      <c r="H392" s="64"/>
      <c r="I392" s="64"/>
      <c r="J392" s="64"/>
      <c r="K392" s="64"/>
      <c r="L392" s="64"/>
      <c r="M392" s="64"/>
      <c r="N392" s="64"/>
    </row>
    <row r="393" spans="1:14" s="63" customFormat="1">
      <c r="A393" s="64"/>
      <c r="B393" s="64"/>
      <c r="C393" s="64"/>
      <c r="D393" s="64"/>
      <c r="E393" s="64"/>
      <c r="F393" s="64"/>
      <c r="G393" s="64"/>
      <c r="H393" s="64"/>
      <c r="I393" s="64"/>
      <c r="J393" s="64"/>
      <c r="K393" s="64"/>
      <c r="L393" s="64"/>
      <c r="M393" s="64"/>
      <c r="N393" s="64"/>
    </row>
    <row r="394" spans="1:14" s="63" customFormat="1">
      <c r="A394" s="64"/>
      <c r="B394" s="64"/>
      <c r="C394" s="64"/>
      <c r="D394" s="64"/>
      <c r="E394" s="64"/>
      <c r="F394" s="64"/>
      <c r="G394" s="64"/>
      <c r="H394" s="64"/>
      <c r="I394" s="64"/>
      <c r="J394" s="64"/>
      <c r="K394" s="64"/>
      <c r="L394" s="64"/>
      <c r="M394" s="64"/>
      <c r="N394" s="64"/>
    </row>
    <row r="395" spans="1:14" s="63" customFormat="1">
      <c r="A395" s="64"/>
      <c r="B395" s="64"/>
      <c r="C395" s="64"/>
      <c r="D395" s="64"/>
      <c r="E395" s="64"/>
      <c r="F395" s="64"/>
      <c r="G395" s="64"/>
      <c r="H395" s="64"/>
      <c r="I395" s="64"/>
      <c r="J395" s="64"/>
      <c r="K395" s="64"/>
      <c r="L395" s="64"/>
      <c r="M395" s="64"/>
      <c r="N395" s="64"/>
    </row>
    <row r="396" spans="1:14" s="63" customFormat="1">
      <c r="A396" s="64"/>
      <c r="B396" s="64"/>
      <c r="C396" s="64"/>
      <c r="D396" s="64"/>
      <c r="E396" s="64"/>
      <c r="F396" s="64"/>
      <c r="G396" s="64"/>
      <c r="H396" s="64"/>
      <c r="I396" s="64"/>
      <c r="J396" s="64"/>
      <c r="K396" s="64"/>
      <c r="L396" s="64"/>
      <c r="M396" s="64"/>
      <c r="N396" s="64"/>
    </row>
    <row r="397" spans="1:14" s="63" customFormat="1">
      <c r="A397" s="64"/>
      <c r="B397" s="64"/>
      <c r="C397" s="64"/>
      <c r="D397" s="64"/>
      <c r="E397" s="64"/>
      <c r="F397" s="64"/>
      <c r="G397" s="64"/>
      <c r="H397" s="64"/>
      <c r="I397" s="64"/>
      <c r="J397" s="64"/>
      <c r="K397" s="64"/>
      <c r="L397" s="64"/>
      <c r="M397" s="64"/>
      <c r="N397" s="64"/>
    </row>
    <row r="398" spans="1:14" s="63" customFormat="1">
      <c r="A398" s="64"/>
      <c r="B398" s="64"/>
      <c r="C398" s="64"/>
      <c r="D398" s="64"/>
      <c r="E398" s="64"/>
      <c r="F398" s="64"/>
      <c r="G398" s="64"/>
      <c r="H398" s="64"/>
      <c r="I398" s="64"/>
      <c r="J398" s="64"/>
      <c r="K398" s="64"/>
      <c r="L398" s="64"/>
      <c r="M398" s="64"/>
      <c r="N398" s="64"/>
    </row>
    <row r="399" spans="1:14" s="63" customFormat="1">
      <c r="A399" s="64"/>
      <c r="B399" s="64"/>
      <c r="C399" s="64"/>
      <c r="D399" s="64"/>
      <c r="E399" s="64"/>
      <c r="F399" s="64"/>
      <c r="G399" s="64"/>
      <c r="H399" s="64"/>
      <c r="I399" s="64"/>
      <c r="J399" s="64"/>
      <c r="K399" s="64"/>
      <c r="L399" s="64"/>
      <c r="M399" s="64"/>
      <c r="N399" s="64"/>
    </row>
    <row r="400" spans="1:14" s="63" customFormat="1">
      <c r="A400" s="64"/>
      <c r="B400" s="64"/>
      <c r="C400" s="64"/>
      <c r="D400" s="64"/>
      <c r="E400" s="64"/>
      <c r="F400" s="64"/>
      <c r="G400" s="64"/>
      <c r="H400" s="64"/>
      <c r="I400" s="64"/>
      <c r="J400" s="64"/>
      <c r="K400" s="64"/>
      <c r="L400" s="64"/>
      <c r="M400" s="64"/>
      <c r="N400" s="64"/>
    </row>
    <row r="401" spans="1:14" s="63" customFormat="1">
      <c r="A401" s="64"/>
      <c r="B401" s="64"/>
      <c r="C401" s="64"/>
      <c r="D401" s="64"/>
      <c r="E401" s="64"/>
      <c r="F401" s="64"/>
      <c r="G401" s="64"/>
      <c r="H401" s="64"/>
      <c r="I401" s="64"/>
      <c r="J401" s="64"/>
      <c r="K401" s="64"/>
      <c r="L401" s="64"/>
      <c r="M401" s="64"/>
      <c r="N401" s="64"/>
    </row>
    <row r="402" spans="1:14" s="63" customFormat="1">
      <c r="A402" s="64"/>
      <c r="B402" s="64"/>
      <c r="C402" s="64"/>
      <c r="D402" s="64"/>
      <c r="E402" s="64"/>
      <c r="F402" s="64"/>
      <c r="G402" s="64"/>
      <c r="H402" s="64"/>
      <c r="I402" s="64"/>
      <c r="J402" s="64"/>
      <c r="K402" s="64"/>
      <c r="L402" s="64"/>
      <c r="M402" s="64"/>
      <c r="N402" s="64"/>
    </row>
    <row r="403" spans="1:14" s="63" customFormat="1">
      <c r="A403" s="64"/>
      <c r="B403" s="64"/>
      <c r="C403" s="64"/>
      <c r="D403" s="64"/>
      <c r="E403" s="64"/>
      <c r="F403" s="64"/>
      <c r="G403" s="64"/>
      <c r="H403" s="64"/>
      <c r="I403" s="64"/>
      <c r="J403" s="64"/>
      <c r="K403" s="64"/>
      <c r="L403" s="64"/>
      <c r="M403" s="64"/>
      <c r="N403" s="64"/>
    </row>
    <row r="404" spans="1:14" s="63" customFormat="1">
      <c r="A404" s="64"/>
      <c r="B404" s="64"/>
      <c r="C404" s="64"/>
      <c r="D404" s="64"/>
      <c r="E404" s="64"/>
      <c r="F404" s="64"/>
      <c r="G404" s="64"/>
      <c r="H404" s="64"/>
      <c r="I404" s="64"/>
      <c r="J404" s="64"/>
      <c r="K404" s="64"/>
      <c r="L404" s="64"/>
      <c r="M404" s="64"/>
      <c r="N404" s="64"/>
    </row>
    <row r="405" spans="1:14" s="63" customFormat="1">
      <c r="A405" s="64"/>
      <c r="B405" s="64"/>
      <c r="C405" s="64"/>
      <c r="D405" s="64"/>
      <c r="E405" s="64"/>
      <c r="F405" s="64"/>
      <c r="G405" s="64"/>
      <c r="H405" s="64"/>
      <c r="I405" s="64"/>
      <c r="J405" s="64"/>
      <c r="K405" s="64"/>
      <c r="L405" s="64"/>
      <c r="M405" s="64"/>
      <c r="N405" s="64"/>
    </row>
    <row r="406" spans="1:14" s="63" customFormat="1">
      <c r="A406" s="64"/>
      <c r="B406" s="64"/>
      <c r="C406" s="64"/>
      <c r="D406" s="64"/>
      <c r="E406" s="64"/>
      <c r="F406" s="64"/>
      <c r="G406" s="64"/>
      <c r="H406" s="64"/>
      <c r="I406" s="64"/>
      <c r="J406" s="64"/>
      <c r="K406" s="64"/>
      <c r="L406" s="64"/>
      <c r="M406" s="64"/>
      <c r="N406" s="64"/>
    </row>
    <row r="407" spans="1:14" s="63" customFormat="1">
      <c r="A407" s="64"/>
      <c r="B407" s="64"/>
      <c r="C407" s="64"/>
      <c r="D407" s="64"/>
      <c r="E407" s="64"/>
      <c r="F407" s="64"/>
      <c r="G407" s="64"/>
      <c r="H407" s="64"/>
      <c r="I407" s="64"/>
      <c r="J407" s="64"/>
      <c r="K407" s="64"/>
      <c r="L407" s="64"/>
      <c r="M407" s="64"/>
      <c r="N407" s="64"/>
    </row>
    <row r="408" spans="1:14" s="63" customFormat="1">
      <c r="A408" s="64"/>
      <c r="B408" s="64"/>
      <c r="C408" s="64"/>
      <c r="D408" s="64"/>
      <c r="E408" s="64"/>
      <c r="F408" s="64"/>
      <c r="G408" s="64"/>
      <c r="H408" s="64"/>
      <c r="I408" s="64"/>
      <c r="J408" s="64"/>
      <c r="K408" s="64"/>
      <c r="L408" s="64"/>
      <c r="M408" s="64"/>
      <c r="N408" s="64"/>
    </row>
    <row r="409" spans="1:14" s="63" customFormat="1">
      <c r="A409" s="64"/>
      <c r="B409" s="64"/>
      <c r="C409" s="64"/>
      <c r="D409" s="64"/>
      <c r="E409" s="64"/>
      <c r="F409" s="64"/>
      <c r="G409" s="64"/>
      <c r="H409" s="64"/>
      <c r="I409" s="64"/>
      <c r="J409" s="64"/>
      <c r="K409" s="64"/>
      <c r="L409" s="64"/>
      <c r="M409" s="64"/>
      <c r="N409" s="64"/>
    </row>
    <row r="410" spans="1:14" s="63" customFormat="1">
      <c r="A410" s="64"/>
      <c r="B410" s="64"/>
      <c r="C410" s="64"/>
      <c r="D410" s="64"/>
      <c r="E410" s="64"/>
      <c r="F410" s="64"/>
      <c r="G410" s="64"/>
      <c r="H410" s="64"/>
      <c r="I410" s="64"/>
      <c r="J410" s="64"/>
      <c r="K410" s="64"/>
      <c r="L410" s="64"/>
      <c r="M410" s="64"/>
      <c r="N410" s="64"/>
    </row>
    <row r="411" spans="1:14" s="63" customFormat="1">
      <c r="A411" s="64"/>
      <c r="B411" s="64"/>
      <c r="C411" s="64"/>
      <c r="D411" s="64"/>
      <c r="E411" s="64"/>
      <c r="F411" s="64"/>
      <c r="G411" s="64"/>
      <c r="H411" s="64"/>
      <c r="I411" s="64"/>
      <c r="J411" s="64"/>
      <c r="K411" s="64"/>
      <c r="L411" s="64"/>
      <c r="M411" s="64"/>
      <c r="N411" s="64"/>
    </row>
    <row r="412" spans="1:14" s="63" customFormat="1">
      <c r="A412" s="64"/>
      <c r="B412" s="64"/>
      <c r="C412" s="64"/>
      <c r="D412" s="64"/>
      <c r="E412" s="64"/>
      <c r="F412" s="64"/>
      <c r="G412" s="64"/>
      <c r="H412" s="64"/>
      <c r="I412" s="64"/>
      <c r="J412" s="64"/>
      <c r="K412" s="64"/>
      <c r="L412" s="64"/>
      <c r="M412" s="64"/>
      <c r="N412" s="64"/>
    </row>
    <row r="413" spans="1:14" s="63" customFormat="1">
      <c r="A413" s="64"/>
      <c r="B413" s="64"/>
      <c r="C413" s="64"/>
      <c r="D413" s="64"/>
      <c r="E413" s="64"/>
      <c r="F413" s="64"/>
      <c r="G413" s="64"/>
      <c r="H413" s="64"/>
      <c r="I413" s="64"/>
      <c r="J413" s="64"/>
      <c r="K413" s="64"/>
      <c r="L413" s="64"/>
      <c r="M413" s="64"/>
      <c r="N413" s="64"/>
    </row>
    <row r="414" spans="1:14" s="63" customFormat="1">
      <c r="A414" s="64"/>
      <c r="B414" s="64"/>
      <c r="C414" s="64"/>
      <c r="D414" s="64"/>
      <c r="E414" s="64"/>
      <c r="F414" s="64"/>
      <c r="G414" s="64"/>
      <c r="H414" s="64"/>
      <c r="I414" s="64"/>
      <c r="J414" s="64"/>
      <c r="K414" s="64"/>
      <c r="L414" s="64"/>
      <c r="M414" s="64"/>
      <c r="N414" s="64"/>
    </row>
    <row r="415" spans="1:14" s="63" customFormat="1">
      <c r="A415" s="64"/>
      <c r="B415" s="64"/>
      <c r="C415" s="64"/>
      <c r="D415" s="64"/>
      <c r="E415" s="64"/>
      <c r="F415" s="64"/>
      <c r="G415" s="64"/>
      <c r="H415" s="64"/>
      <c r="I415" s="64"/>
      <c r="J415" s="64"/>
      <c r="K415" s="64"/>
      <c r="L415" s="64"/>
      <c r="M415" s="64"/>
      <c r="N415" s="64"/>
    </row>
    <row r="416" spans="1:14" s="63" customFormat="1">
      <c r="A416" s="64"/>
      <c r="B416" s="64"/>
      <c r="C416" s="64"/>
      <c r="D416" s="64"/>
      <c r="E416" s="64"/>
      <c r="F416" s="64"/>
      <c r="G416" s="64"/>
      <c r="H416" s="64"/>
      <c r="I416" s="64"/>
      <c r="J416" s="64"/>
      <c r="K416" s="64"/>
      <c r="L416" s="64"/>
      <c r="M416" s="64"/>
      <c r="N416" s="64"/>
    </row>
    <row r="417" spans="1:14" s="63" customFormat="1">
      <c r="A417" s="64"/>
      <c r="B417" s="64"/>
      <c r="C417" s="64"/>
      <c r="D417" s="64"/>
      <c r="E417" s="64"/>
      <c r="F417" s="64"/>
      <c r="G417" s="64"/>
      <c r="H417" s="64"/>
      <c r="I417" s="64"/>
      <c r="J417" s="64"/>
      <c r="K417" s="64"/>
      <c r="L417" s="64"/>
      <c r="M417" s="64"/>
      <c r="N417" s="64"/>
    </row>
    <row r="418" spans="1:14" s="63" customFormat="1">
      <c r="A418" s="64"/>
      <c r="B418" s="64"/>
      <c r="C418" s="64"/>
      <c r="D418" s="64"/>
      <c r="E418" s="64"/>
      <c r="F418" s="64"/>
      <c r="G418" s="64"/>
      <c r="H418" s="64"/>
      <c r="I418" s="64"/>
      <c r="J418" s="64"/>
      <c r="K418" s="64"/>
      <c r="L418" s="64"/>
      <c r="M418" s="64"/>
      <c r="N418" s="64"/>
    </row>
    <row r="419" spans="1:14" s="63" customFormat="1">
      <c r="A419" s="64"/>
      <c r="B419" s="64"/>
      <c r="C419" s="64"/>
      <c r="D419" s="64"/>
      <c r="E419" s="64"/>
      <c r="F419" s="64"/>
      <c r="G419" s="64"/>
      <c r="H419" s="64"/>
      <c r="I419" s="64"/>
      <c r="J419" s="64"/>
      <c r="K419" s="64"/>
      <c r="L419" s="64"/>
      <c r="M419" s="64"/>
      <c r="N419" s="64"/>
    </row>
    <row r="420" spans="1:14" s="63" customFormat="1">
      <c r="A420" s="64"/>
      <c r="B420" s="64"/>
      <c r="C420" s="64"/>
      <c r="D420" s="64"/>
      <c r="E420" s="64"/>
      <c r="F420" s="64"/>
      <c r="G420" s="64"/>
      <c r="H420" s="64"/>
      <c r="I420" s="64"/>
      <c r="J420" s="64"/>
      <c r="K420" s="64"/>
      <c r="L420" s="64"/>
      <c r="M420" s="64"/>
      <c r="N420" s="64"/>
    </row>
    <row r="421" spans="1:14" s="63" customFormat="1">
      <c r="A421" s="64"/>
      <c r="B421" s="64"/>
      <c r="C421" s="64"/>
      <c r="D421" s="64"/>
      <c r="E421" s="64"/>
      <c r="F421" s="64"/>
      <c r="G421" s="64"/>
      <c r="H421" s="64"/>
      <c r="I421" s="64"/>
      <c r="J421" s="64"/>
      <c r="K421" s="64"/>
      <c r="L421" s="64"/>
      <c r="M421" s="64"/>
      <c r="N421" s="64"/>
    </row>
    <row r="422" spans="1:14" s="63" customFormat="1">
      <c r="A422" s="64"/>
      <c r="B422" s="64"/>
      <c r="C422" s="64"/>
      <c r="D422" s="64"/>
      <c r="E422" s="64"/>
      <c r="F422" s="64"/>
      <c r="G422" s="64"/>
      <c r="H422" s="64"/>
      <c r="I422" s="64"/>
      <c r="J422" s="64"/>
      <c r="K422" s="64"/>
      <c r="L422" s="64"/>
      <c r="M422" s="64"/>
      <c r="N422" s="64"/>
    </row>
    <row r="423" spans="1:14" s="63" customFormat="1">
      <c r="A423" s="64"/>
      <c r="B423" s="64"/>
      <c r="C423" s="64"/>
      <c r="D423" s="64"/>
      <c r="E423" s="64"/>
      <c r="F423" s="64"/>
      <c r="G423" s="64"/>
      <c r="H423" s="64"/>
      <c r="I423" s="64"/>
      <c r="J423" s="64"/>
      <c r="K423" s="64"/>
      <c r="L423" s="64"/>
      <c r="M423" s="64"/>
      <c r="N423" s="64"/>
    </row>
    <row r="424" spans="1:14" s="63" customFormat="1">
      <c r="A424" s="64"/>
      <c r="B424" s="64"/>
      <c r="C424" s="64"/>
      <c r="D424" s="64"/>
      <c r="E424" s="64"/>
      <c r="F424" s="64"/>
      <c r="G424" s="64"/>
      <c r="H424" s="64"/>
      <c r="I424" s="64"/>
      <c r="J424" s="64"/>
      <c r="K424" s="64"/>
      <c r="L424" s="64"/>
      <c r="M424" s="64"/>
      <c r="N424" s="64"/>
    </row>
    <row r="425" spans="1:14" s="63" customFormat="1">
      <c r="A425" s="64"/>
      <c r="B425" s="64"/>
      <c r="C425" s="64"/>
      <c r="D425" s="64"/>
      <c r="E425" s="64"/>
      <c r="F425" s="64"/>
      <c r="G425" s="64"/>
      <c r="H425" s="64"/>
      <c r="I425" s="64"/>
      <c r="J425" s="64"/>
      <c r="K425" s="64"/>
      <c r="L425" s="64"/>
      <c r="M425" s="64"/>
      <c r="N425" s="64"/>
    </row>
    <row r="426" spans="1:14" s="63" customFormat="1">
      <c r="A426" s="64"/>
      <c r="B426" s="64"/>
      <c r="C426" s="64"/>
      <c r="D426" s="64"/>
      <c r="E426" s="64"/>
      <c r="F426" s="64"/>
      <c r="G426" s="64"/>
      <c r="H426" s="64"/>
      <c r="I426" s="64"/>
      <c r="J426" s="64"/>
      <c r="K426" s="64"/>
      <c r="L426" s="64"/>
      <c r="M426" s="64"/>
      <c r="N426" s="64"/>
    </row>
    <row r="427" spans="1:14" s="63" customFormat="1">
      <c r="A427" s="64"/>
      <c r="B427" s="64"/>
      <c r="C427" s="64"/>
      <c r="D427" s="64"/>
      <c r="E427" s="64"/>
      <c r="F427" s="64"/>
      <c r="G427" s="64"/>
      <c r="H427" s="64"/>
      <c r="I427" s="64"/>
      <c r="J427" s="64"/>
      <c r="K427" s="64"/>
      <c r="L427" s="64"/>
      <c r="M427" s="64"/>
      <c r="N427" s="64"/>
    </row>
    <row r="428" spans="1:14" s="63" customFormat="1">
      <c r="A428" s="64"/>
      <c r="B428" s="64"/>
      <c r="C428" s="64"/>
      <c r="D428" s="64"/>
      <c r="E428" s="64"/>
      <c r="F428" s="64"/>
      <c r="G428" s="64"/>
      <c r="H428" s="64"/>
      <c r="I428" s="64"/>
      <c r="J428" s="64"/>
      <c r="K428" s="64"/>
      <c r="L428" s="64"/>
      <c r="M428" s="64"/>
      <c r="N428" s="64"/>
    </row>
    <row r="429" spans="1:14" s="63" customFormat="1">
      <c r="A429" s="64"/>
      <c r="B429" s="64"/>
      <c r="C429" s="64"/>
      <c r="D429" s="64"/>
      <c r="E429" s="64"/>
      <c r="F429" s="64"/>
      <c r="G429" s="64"/>
      <c r="H429" s="64"/>
      <c r="I429" s="64"/>
      <c r="J429" s="64"/>
      <c r="K429" s="64"/>
      <c r="L429" s="64"/>
      <c r="M429" s="64"/>
      <c r="N429" s="64"/>
    </row>
    <row r="430" spans="1:14" s="63" customFormat="1">
      <c r="A430" s="64"/>
      <c r="B430" s="64"/>
      <c r="C430" s="64"/>
      <c r="D430" s="64"/>
      <c r="E430" s="64"/>
      <c r="F430" s="64"/>
      <c r="G430" s="64"/>
      <c r="H430" s="64"/>
      <c r="I430" s="64"/>
      <c r="J430" s="64"/>
      <c r="K430" s="64"/>
      <c r="L430" s="64"/>
      <c r="M430" s="64"/>
      <c r="N430" s="64"/>
    </row>
    <row r="431" spans="1:14" s="63" customFormat="1">
      <c r="A431" s="64"/>
      <c r="B431" s="64"/>
      <c r="C431" s="64"/>
      <c r="D431" s="64"/>
      <c r="E431" s="64"/>
      <c r="F431" s="64"/>
      <c r="G431" s="64"/>
      <c r="H431" s="64"/>
      <c r="I431" s="64"/>
      <c r="J431" s="64"/>
      <c r="K431" s="64"/>
      <c r="L431" s="64"/>
      <c r="M431" s="64"/>
      <c r="N431" s="64"/>
    </row>
    <row r="432" spans="1:14" s="63" customFormat="1">
      <c r="A432" s="64"/>
      <c r="B432" s="64"/>
      <c r="C432" s="64"/>
      <c r="D432" s="64"/>
      <c r="E432" s="64"/>
      <c r="F432" s="64"/>
      <c r="G432" s="64"/>
      <c r="H432" s="64"/>
      <c r="I432" s="64"/>
      <c r="J432" s="64"/>
      <c r="K432" s="64"/>
      <c r="L432" s="64"/>
      <c r="M432" s="64"/>
      <c r="N432" s="64"/>
    </row>
    <row r="433" spans="1:14" s="63" customFormat="1">
      <c r="A433" s="64"/>
      <c r="B433" s="64"/>
      <c r="C433" s="64"/>
      <c r="D433" s="64"/>
      <c r="E433" s="64"/>
      <c r="F433" s="64"/>
      <c r="G433" s="64"/>
      <c r="H433" s="64"/>
      <c r="I433" s="64"/>
      <c r="J433" s="64"/>
      <c r="K433" s="64"/>
      <c r="L433" s="64"/>
      <c r="M433" s="64"/>
      <c r="N433" s="64"/>
    </row>
    <row r="434" spans="1:14" s="63" customFormat="1">
      <c r="A434" s="64"/>
      <c r="B434" s="64"/>
      <c r="C434" s="64"/>
      <c r="D434" s="64"/>
      <c r="E434" s="64"/>
      <c r="F434" s="64"/>
      <c r="G434" s="64"/>
      <c r="H434" s="64"/>
      <c r="I434" s="64"/>
      <c r="J434" s="64"/>
      <c r="K434" s="64"/>
      <c r="L434" s="64"/>
      <c r="M434" s="64"/>
      <c r="N434" s="64"/>
    </row>
    <row r="435" spans="1:14" s="63" customFormat="1">
      <c r="A435" s="64"/>
      <c r="B435" s="64"/>
      <c r="C435" s="64"/>
      <c r="D435" s="64"/>
      <c r="E435" s="64"/>
      <c r="F435" s="64"/>
      <c r="G435" s="64"/>
      <c r="H435" s="64"/>
      <c r="I435" s="64"/>
      <c r="J435" s="64"/>
      <c r="K435" s="64"/>
      <c r="L435" s="64"/>
      <c r="M435" s="64"/>
      <c r="N435" s="64"/>
    </row>
    <row r="436" spans="1:14" s="63" customFormat="1">
      <c r="A436" s="64"/>
      <c r="B436" s="64"/>
      <c r="C436" s="64"/>
      <c r="D436" s="64"/>
      <c r="E436" s="64"/>
      <c r="F436" s="64"/>
      <c r="G436" s="64"/>
      <c r="H436" s="64"/>
      <c r="I436" s="64"/>
      <c r="J436" s="64"/>
      <c r="K436" s="64"/>
      <c r="L436" s="64"/>
      <c r="M436" s="64"/>
      <c r="N436" s="64"/>
    </row>
    <row r="437" spans="1:14" s="63" customFormat="1">
      <c r="A437" s="64"/>
      <c r="B437" s="64"/>
      <c r="C437" s="64"/>
      <c r="D437" s="64"/>
      <c r="E437" s="64"/>
      <c r="F437" s="64"/>
      <c r="G437" s="64"/>
      <c r="H437" s="64"/>
      <c r="I437" s="64"/>
      <c r="J437" s="64"/>
      <c r="K437" s="64"/>
      <c r="L437" s="64"/>
      <c r="M437" s="64"/>
      <c r="N437" s="64"/>
    </row>
    <row r="438" spans="1:14" s="63" customFormat="1">
      <c r="A438" s="64"/>
      <c r="B438" s="64"/>
      <c r="C438" s="64"/>
      <c r="D438" s="64"/>
      <c r="E438" s="64"/>
      <c r="F438" s="64"/>
      <c r="G438" s="64"/>
      <c r="H438" s="64"/>
      <c r="I438" s="64"/>
      <c r="J438" s="64"/>
      <c r="K438" s="64"/>
      <c r="L438" s="64"/>
      <c r="M438" s="64"/>
      <c r="N438" s="64"/>
    </row>
    <row r="439" spans="1:14" s="63" customFormat="1">
      <c r="A439" s="64"/>
      <c r="B439" s="64"/>
      <c r="C439" s="64"/>
      <c r="D439" s="64"/>
      <c r="E439" s="64"/>
      <c r="F439" s="64"/>
      <c r="G439" s="64"/>
      <c r="H439" s="64"/>
      <c r="I439" s="64"/>
      <c r="J439" s="64"/>
      <c r="K439" s="64"/>
      <c r="L439" s="64"/>
      <c r="M439" s="64"/>
      <c r="N439" s="64"/>
    </row>
    <row r="440" spans="1:14" s="63" customFormat="1">
      <c r="A440" s="64"/>
      <c r="B440" s="64"/>
      <c r="C440" s="64"/>
      <c r="D440" s="64"/>
      <c r="E440" s="64"/>
      <c r="F440" s="64"/>
      <c r="G440" s="64"/>
      <c r="H440" s="64"/>
      <c r="I440" s="64"/>
      <c r="J440" s="64"/>
      <c r="K440" s="64"/>
      <c r="L440" s="64"/>
      <c r="M440" s="64"/>
      <c r="N440" s="64"/>
    </row>
    <row r="441" spans="1:14" s="63" customFormat="1">
      <c r="A441" s="64"/>
      <c r="B441" s="64"/>
      <c r="C441" s="64"/>
      <c r="D441" s="64"/>
      <c r="E441" s="64"/>
      <c r="F441" s="64"/>
      <c r="G441" s="64"/>
      <c r="H441" s="64"/>
      <c r="I441" s="64"/>
      <c r="J441" s="64"/>
      <c r="K441" s="64"/>
      <c r="L441" s="64"/>
      <c r="M441" s="64"/>
      <c r="N441" s="64"/>
    </row>
    <row r="442" spans="1:14" s="63" customFormat="1">
      <c r="A442" s="64"/>
      <c r="B442" s="64"/>
      <c r="C442" s="64"/>
      <c r="D442" s="64"/>
      <c r="E442" s="64"/>
      <c r="F442" s="64"/>
      <c r="G442" s="64"/>
      <c r="H442" s="64"/>
      <c r="I442" s="64"/>
      <c r="J442" s="64"/>
      <c r="K442" s="64"/>
      <c r="L442" s="64"/>
      <c r="M442" s="64"/>
      <c r="N442" s="64"/>
    </row>
    <row r="443" spans="1:14" s="63" customFormat="1">
      <c r="A443" s="64"/>
      <c r="B443" s="64"/>
      <c r="C443" s="64"/>
      <c r="D443" s="64"/>
      <c r="E443" s="64"/>
      <c r="F443" s="64"/>
      <c r="G443" s="64"/>
      <c r="H443" s="64"/>
      <c r="I443" s="64"/>
      <c r="J443" s="64"/>
      <c r="K443" s="64"/>
      <c r="L443" s="64"/>
      <c r="M443" s="64"/>
      <c r="N443" s="64"/>
    </row>
    <row r="444" spans="1:14" s="63" customFormat="1">
      <c r="A444" s="64"/>
      <c r="B444" s="64"/>
      <c r="C444" s="64"/>
      <c r="D444" s="64"/>
      <c r="E444" s="64"/>
      <c r="F444" s="64"/>
      <c r="G444" s="64"/>
      <c r="H444" s="64"/>
      <c r="I444" s="64"/>
      <c r="J444" s="64"/>
      <c r="K444" s="64"/>
      <c r="L444" s="64"/>
      <c r="M444" s="64"/>
      <c r="N444" s="64"/>
    </row>
    <row r="445" spans="1:14" s="63" customFormat="1">
      <c r="A445" s="64"/>
      <c r="B445" s="64"/>
      <c r="C445" s="64"/>
      <c r="D445" s="64"/>
      <c r="E445" s="64"/>
      <c r="F445" s="64"/>
      <c r="G445" s="64"/>
      <c r="H445" s="64"/>
      <c r="I445" s="64"/>
      <c r="J445" s="64"/>
      <c r="K445" s="64"/>
      <c r="L445" s="64"/>
      <c r="M445" s="64"/>
      <c r="N445" s="64"/>
    </row>
    <row r="446" spans="1:14" s="63" customFormat="1">
      <c r="A446" s="64"/>
      <c r="B446" s="64"/>
      <c r="C446" s="64"/>
      <c r="D446" s="64"/>
      <c r="E446" s="64"/>
      <c r="F446" s="64"/>
      <c r="G446" s="64"/>
      <c r="H446" s="64"/>
      <c r="I446" s="64"/>
      <c r="J446" s="64"/>
      <c r="K446" s="64"/>
      <c r="L446" s="64"/>
      <c r="M446" s="64"/>
      <c r="N446" s="64"/>
    </row>
    <row r="447" spans="1:14" s="63" customFormat="1">
      <c r="A447" s="64"/>
      <c r="B447" s="64"/>
      <c r="C447" s="64"/>
      <c r="D447" s="64"/>
      <c r="E447" s="64"/>
      <c r="F447" s="64"/>
      <c r="G447" s="64"/>
      <c r="H447" s="64"/>
      <c r="I447" s="64"/>
      <c r="J447" s="64"/>
      <c r="K447" s="64"/>
      <c r="L447" s="64"/>
      <c r="M447" s="64"/>
      <c r="N447" s="64"/>
    </row>
    <row r="448" spans="1:14" s="63" customFormat="1">
      <c r="A448" s="64"/>
      <c r="B448" s="64"/>
      <c r="C448" s="64"/>
      <c r="D448" s="64"/>
      <c r="E448" s="64"/>
      <c r="F448" s="64"/>
      <c r="G448" s="64"/>
      <c r="H448" s="64"/>
      <c r="I448" s="64"/>
      <c r="J448" s="64"/>
      <c r="K448" s="64"/>
      <c r="L448" s="64"/>
      <c r="M448" s="64"/>
      <c r="N448" s="64"/>
    </row>
    <row r="449" spans="1:14" s="63" customFormat="1">
      <c r="A449" s="64"/>
      <c r="B449" s="64"/>
      <c r="C449" s="64"/>
      <c r="D449" s="64"/>
      <c r="E449" s="64"/>
      <c r="F449" s="64"/>
      <c r="G449" s="64"/>
      <c r="H449" s="64"/>
      <c r="I449" s="64"/>
      <c r="J449" s="64"/>
      <c r="K449" s="64"/>
      <c r="L449" s="64"/>
      <c r="M449" s="64"/>
      <c r="N449" s="64"/>
    </row>
    <row r="450" spans="1:14" s="63" customFormat="1">
      <c r="A450" s="64"/>
      <c r="B450" s="64"/>
      <c r="C450" s="64"/>
      <c r="D450" s="64"/>
      <c r="E450" s="64"/>
      <c r="F450" s="64"/>
      <c r="G450" s="64"/>
      <c r="H450" s="64"/>
      <c r="I450" s="64"/>
      <c r="J450" s="64"/>
      <c r="K450" s="64"/>
      <c r="L450" s="64"/>
      <c r="M450" s="64"/>
      <c r="N450" s="64"/>
    </row>
    <row r="451" spans="1:14" s="63" customFormat="1">
      <c r="A451" s="64"/>
      <c r="B451" s="64"/>
      <c r="C451" s="64"/>
      <c r="D451" s="64"/>
      <c r="E451" s="64"/>
      <c r="F451" s="64"/>
      <c r="G451" s="64"/>
      <c r="H451" s="64"/>
      <c r="I451" s="64"/>
      <c r="J451" s="64"/>
      <c r="K451" s="64"/>
      <c r="L451" s="64"/>
      <c r="M451" s="64"/>
      <c r="N451" s="64"/>
    </row>
    <row r="452" spans="1:14" s="63" customFormat="1">
      <c r="A452" s="64"/>
      <c r="B452" s="64"/>
      <c r="C452" s="64"/>
      <c r="D452" s="64"/>
      <c r="E452" s="64"/>
      <c r="F452" s="64"/>
      <c r="G452" s="64"/>
      <c r="H452" s="64"/>
      <c r="I452" s="64"/>
      <c r="J452" s="64"/>
      <c r="K452" s="64"/>
      <c r="L452" s="64"/>
      <c r="M452" s="64"/>
      <c r="N452" s="64"/>
    </row>
    <row r="453" spans="1:14" s="63" customFormat="1">
      <c r="A453" s="64"/>
      <c r="B453" s="64"/>
      <c r="C453" s="64"/>
      <c r="D453" s="64"/>
      <c r="E453" s="64"/>
      <c r="F453" s="64"/>
      <c r="G453" s="64"/>
      <c r="H453" s="64"/>
      <c r="I453" s="64"/>
      <c r="J453" s="64"/>
      <c r="K453" s="64"/>
      <c r="L453" s="64"/>
      <c r="M453" s="64"/>
      <c r="N453" s="64"/>
    </row>
    <row r="454" spans="1:14" s="63" customFormat="1">
      <c r="A454" s="64"/>
      <c r="B454" s="64"/>
      <c r="C454" s="64"/>
      <c r="D454" s="64"/>
      <c r="E454" s="64"/>
      <c r="F454" s="64"/>
      <c r="G454" s="64"/>
      <c r="H454" s="64"/>
      <c r="I454" s="64"/>
      <c r="J454" s="64"/>
      <c r="K454" s="64"/>
      <c r="L454" s="64"/>
      <c r="M454" s="64"/>
      <c r="N454" s="64"/>
    </row>
    <row r="455" spans="1:14" s="63" customFormat="1">
      <c r="A455" s="64"/>
      <c r="B455" s="64"/>
      <c r="C455" s="64"/>
      <c r="D455" s="64"/>
      <c r="E455" s="64"/>
      <c r="F455" s="64"/>
      <c r="G455" s="64"/>
      <c r="H455" s="64"/>
      <c r="I455" s="64"/>
      <c r="J455" s="64"/>
      <c r="K455" s="64"/>
      <c r="L455" s="64"/>
      <c r="M455" s="64"/>
      <c r="N455" s="64"/>
    </row>
    <row r="456" spans="1:14" s="63" customFormat="1">
      <c r="A456" s="64"/>
      <c r="B456" s="64"/>
      <c r="C456" s="64"/>
      <c r="D456" s="64"/>
      <c r="E456" s="64"/>
      <c r="F456" s="64"/>
      <c r="G456" s="64"/>
      <c r="H456" s="64"/>
      <c r="I456" s="64"/>
      <c r="J456" s="64"/>
      <c r="K456" s="64"/>
      <c r="L456" s="64"/>
      <c r="M456" s="64"/>
      <c r="N456" s="64"/>
    </row>
    <row r="457" spans="1:14" s="63" customFormat="1">
      <c r="A457" s="64"/>
      <c r="B457" s="64"/>
      <c r="C457" s="64"/>
      <c r="D457" s="64"/>
      <c r="E457" s="64"/>
      <c r="F457" s="64"/>
      <c r="G457" s="64"/>
      <c r="H457" s="64"/>
      <c r="I457" s="64"/>
      <c r="J457" s="64"/>
      <c r="K457" s="64"/>
      <c r="L457" s="64"/>
      <c r="M457" s="64"/>
      <c r="N457" s="64"/>
    </row>
    <row r="458" spans="1:14" s="63" customFormat="1">
      <c r="A458" s="64"/>
      <c r="B458" s="64"/>
      <c r="C458" s="64"/>
      <c r="D458" s="64"/>
      <c r="E458" s="64"/>
      <c r="F458" s="64"/>
      <c r="G458" s="64"/>
      <c r="H458" s="64"/>
      <c r="I458" s="64"/>
      <c r="J458" s="64"/>
      <c r="K458" s="64"/>
      <c r="L458" s="64"/>
      <c r="M458" s="64"/>
      <c r="N458" s="64"/>
    </row>
    <row r="459" spans="1:14" s="63" customFormat="1">
      <c r="A459" s="64"/>
      <c r="B459" s="64"/>
      <c r="C459" s="64"/>
      <c r="D459" s="64"/>
      <c r="E459" s="64"/>
      <c r="F459" s="64"/>
      <c r="G459" s="64"/>
      <c r="H459" s="64"/>
      <c r="I459" s="64"/>
      <c r="J459" s="64"/>
      <c r="K459" s="64"/>
      <c r="L459" s="64"/>
      <c r="M459" s="64"/>
      <c r="N459" s="64"/>
    </row>
    <row r="460" spans="1:14" s="63" customFormat="1">
      <c r="A460" s="64"/>
      <c r="B460" s="64"/>
      <c r="C460" s="64"/>
      <c r="D460" s="64"/>
      <c r="E460" s="64"/>
      <c r="F460" s="64"/>
      <c r="G460" s="64"/>
      <c r="H460" s="64"/>
      <c r="I460" s="64"/>
      <c r="J460" s="64"/>
      <c r="K460" s="64"/>
      <c r="L460" s="64"/>
      <c r="M460" s="64"/>
      <c r="N460" s="64"/>
    </row>
    <row r="461" spans="1:14" s="63" customFormat="1">
      <c r="A461" s="64"/>
      <c r="B461" s="64"/>
      <c r="C461" s="64"/>
      <c r="D461" s="64"/>
      <c r="E461" s="64"/>
      <c r="F461" s="64"/>
      <c r="G461" s="64"/>
      <c r="H461" s="64"/>
      <c r="I461" s="64"/>
      <c r="J461" s="64"/>
      <c r="K461" s="64"/>
      <c r="L461" s="64"/>
      <c r="M461" s="64"/>
      <c r="N461" s="64"/>
    </row>
    <row r="462" spans="1:14" s="63" customFormat="1">
      <c r="A462" s="64"/>
      <c r="B462" s="64"/>
      <c r="C462" s="64"/>
      <c r="D462" s="64"/>
      <c r="E462" s="64"/>
      <c r="F462" s="64"/>
      <c r="G462" s="64"/>
      <c r="H462" s="64"/>
      <c r="I462" s="64"/>
      <c r="J462" s="64"/>
      <c r="K462" s="64"/>
      <c r="L462" s="64"/>
      <c r="M462" s="64"/>
      <c r="N462" s="64"/>
    </row>
    <row r="463" spans="1:14" s="63" customFormat="1">
      <c r="A463" s="64"/>
      <c r="B463" s="64"/>
      <c r="C463" s="64"/>
      <c r="D463" s="64"/>
      <c r="E463" s="64"/>
      <c r="F463" s="64"/>
      <c r="G463" s="64"/>
      <c r="H463" s="64"/>
      <c r="I463" s="64"/>
      <c r="J463" s="64"/>
      <c r="K463" s="64"/>
      <c r="L463" s="64"/>
      <c r="M463" s="64"/>
      <c r="N463" s="64"/>
    </row>
    <row r="464" spans="1:14" s="63" customFormat="1">
      <c r="A464" s="64"/>
      <c r="B464" s="64"/>
      <c r="C464" s="64"/>
      <c r="D464" s="64"/>
      <c r="E464" s="64"/>
      <c r="F464" s="64"/>
      <c r="G464" s="64"/>
      <c r="H464" s="64"/>
      <c r="I464" s="64"/>
      <c r="J464" s="64"/>
      <c r="K464" s="64"/>
      <c r="L464" s="64"/>
      <c r="M464" s="64"/>
      <c r="N464" s="64"/>
    </row>
    <row r="465" spans="1:14" s="63" customFormat="1">
      <c r="A465" s="64"/>
      <c r="B465" s="64"/>
      <c r="C465" s="64"/>
      <c r="D465" s="64"/>
      <c r="E465" s="64"/>
      <c r="F465" s="64"/>
      <c r="G465" s="64"/>
      <c r="H465" s="64"/>
      <c r="I465" s="64"/>
      <c r="J465" s="64"/>
      <c r="K465" s="64"/>
      <c r="L465" s="64"/>
      <c r="M465" s="64"/>
      <c r="N465" s="64"/>
    </row>
    <row r="466" spans="1:14" s="63" customFormat="1">
      <c r="A466" s="64"/>
      <c r="B466" s="64"/>
      <c r="C466" s="64"/>
      <c r="D466" s="64"/>
      <c r="E466" s="64"/>
      <c r="F466" s="64"/>
      <c r="G466" s="64"/>
      <c r="H466" s="64"/>
      <c r="I466" s="64"/>
      <c r="J466" s="64"/>
      <c r="K466" s="64"/>
      <c r="L466" s="64"/>
      <c r="M466" s="64"/>
      <c r="N466" s="64"/>
    </row>
    <row r="467" spans="1:14" s="63" customFormat="1">
      <c r="A467" s="64"/>
      <c r="B467" s="64"/>
      <c r="C467" s="64"/>
      <c r="D467" s="64"/>
      <c r="E467" s="64"/>
      <c r="F467" s="64"/>
      <c r="G467" s="64"/>
      <c r="H467" s="64"/>
      <c r="I467" s="64"/>
      <c r="J467" s="64"/>
      <c r="K467" s="64"/>
      <c r="L467" s="64"/>
      <c r="M467" s="64"/>
      <c r="N467" s="64"/>
    </row>
    <row r="468" spans="1:14" s="63" customFormat="1">
      <c r="A468" s="64"/>
      <c r="B468" s="64"/>
      <c r="C468" s="64"/>
      <c r="D468" s="64"/>
      <c r="E468" s="64"/>
      <c r="F468" s="64"/>
      <c r="G468" s="64"/>
      <c r="H468" s="64"/>
      <c r="I468" s="64"/>
      <c r="J468" s="64"/>
      <c r="K468" s="64"/>
      <c r="L468" s="64"/>
      <c r="M468" s="64"/>
      <c r="N468" s="64"/>
    </row>
    <row r="469" spans="1:14" s="63" customFormat="1">
      <c r="A469" s="64"/>
      <c r="B469" s="64"/>
      <c r="C469" s="64"/>
      <c r="D469" s="64"/>
      <c r="E469" s="64"/>
      <c r="F469" s="64"/>
      <c r="G469" s="64"/>
      <c r="H469" s="64"/>
      <c r="I469" s="64"/>
      <c r="J469" s="64"/>
      <c r="K469" s="64"/>
      <c r="L469" s="64"/>
      <c r="M469" s="64"/>
      <c r="N469" s="64"/>
    </row>
    <row r="470" spans="1:14" s="63" customFormat="1">
      <c r="A470" s="64"/>
      <c r="B470" s="64"/>
      <c r="C470" s="64"/>
      <c r="D470" s="64"/>
      <c r="E470" s="64"/>
      <c r="F470" s="64"/>
      <c r="G470" s="64"/>
      <c r="H470" s="64"/>
      <c r="I470" s="64"/>
      <c r="J470" s="64"/>
      <c r="K470" s="64"/>
      <c r="L470" s="64"/>
      <c r="M470" s="64"/>
      <c r="N470" s="64"/>
    </row>
    <row r="471" spans="1:14" s="63" customFormat="1">
      <c r="A471" s="64"/>
      <c r="B471" s="64"/>
      <c r="C471" s="64"/>
      <c r="D471" s="64"/>
      <c r="E471" s="64"/>
      <c r="F471" s="64"/>
      <c r="G471" s="64"/>
      <c r="H471" s="64"/>
      <c r="I471" s="64"/>
      <c r="J471" s="64"/>
      <c r="K471" s="64"/>
      <c r="L471" s="64"/>
      <c r="M471" s="64"/>
      <c r="N471" s="64"/>
    </row>
    <row r="472" spans="1:14" s="63" customFormat="1">
      <c r="A472" s="64"/>
      <c r="B472" s="64"/>
      <c r="C472" s="64"/>
      <c r="D472" s="64"/>
      <c r="E472" s="64"/>
      <c r="F472" s="64"/>
      <c r="G472" s="64"/>
      <c r="H472" s="64"/>
      <c r="I472" s="64"/>
      <c r="J472" s="64"/>
      <c r="K472" s="64"/>
      <c r="L472" s="64"/>
      <c r="M472" s="64"/>
      <c r="N472" s="64"/>
    </row>
    <row r="473" spans="1:14" s="63" customFormat="1">
      <c r="A473" s="64"/>
      <c r="B473" s="64"/>
      <c r="C473" s="64"/>
      <c r="D473" s="64"/>
      <c r="E473" s="64"/>
      <c r="F473" s="64"/>
      <c r="G473" s="64"/>
      <c r="H473" s="64"/>
      <c r="I473" s="64"/>
      <c r="J473" s="64"/>
      <c r="K473" s="64"/>
      <c r="L473" s="64"/>
      <c r="M473" s="64"/>
      <c r="N473" s="64"/>
    </row>
    <row r="474" spans="1:14" s="63" customFormat="1">
      <c r="A474" s="64"/>
      <c r="B474" s="64"/>
      <c r="C474" s="64"/>
      <c r="D474" s="64"/>
      <c r="E474" s="64"/>
      <c r="F474" s="64"/>
      <c r="G474" s="64"/>
      <c r="H474" s="64"/>
      <c r="I474" s="64"/>
      <c r="J474" s="64"/>
      <c r="K474" s="64"/>
      <c r="L474" s="64"/>
      <c r="M474" s="64"/>
      <c r="N474" s="64"/>
    </row>
    <row r="475" spans="1:14" s="63" customFormat="1">
      <c r="A475" s="64"/>
      <c r="B475" s="64"/>
      <c r="C475" s="64"/>
      <c r="D475" s="64"/>
      <c r="E475" s="64"/>
      <c r="F475" s="64"/>
      <c r="G475" s="64"/>
      <c r="H475" s="64"/>
      <c r="I475" s="64"/>
      <c r="J475" s="64"/>
      <c r="K475" s="64"/>
      <c r="L475" s="64"/>
      <c r="M475" s="64"/>
      <c r="N475" s="64"/>
    </row>
    <row r="476" spans="1:14" s="63" customFormat="1">
      <c r="A476" s="64"/>
      <c r="B476" s="64"/>
      <c r="C476" s="64"/>
      <c r="D476" s="64"/>
      <c r="E476" s="64"/>
      <c r="F476" s="64"/>
      <c r="G476" s="64"/>
      <c r="H476" s="64"/>
      <c r="I476" s="64"/>
      <c r="J476" s="64"/>
      <c r="K476" s="64"/>
      <c r="L476" s="64"/>
      <c r="M476" s="64"/>
      <c r="N476" s="64"/>
    </row>
    <row r="477" spans="1:14" s="63" customFormat="1">
      <c r="A477" s="64"/>
      <c r="B477" s="64"/>
      <c r="C477" s="64"/>
      <c r="D477" s="64"/>
      <c r="E477" s="64"/>
      <c r="F477" s="64"/>
      <c r="G477" s="64"/>
      <c r="H477" s="64"/>
      <c r="I477" s="64"/>
      <c r="J477" s="64"/>
      <c r="K477" s="64"/>
      <c r="L477" s="64"/>
      <c r="M477" s="64"/>
      <c r="N477" s="64"/>
    </row>
    <row r="478" spans="1:14" s="63" customFormat="1">
      <c r="A478" s="64"/>
      <c r="B478" s="64"/>
      <c r="C478" s="64"/>
      <c r="D478" s="64"/>
      <c r="E478" s="64"/>
      <c r="F478" s="64"/>
      <c r="G478" s="64"/>
      <c r="H478" s="64"/>
      <c r="I478" s="64"/>
      <c r="J478" s="64"/>
      <c r="K478" s="64"/>
      <c r="L478" s="64"/>
      <c r="M478" s="64"/>
      <c r="N478" s="64"/>
    </row>
    <row r="479" spans="1:14" s="63" customFormat="1">
      <c r="A479" s="64"/>
      <c r="B479" s="64"/>
      <c r="C479" s="64"/>
      <c r="D479" s="64"/>
      <c r="E479" s="64"/>
      <c r="F479" s="64"/>
      <c r="G479" s="64"/>
      <c r="H479" s="64"/>
      <c r="I479" s="64"/>
      <c r="J479" s="64"/>
      <c r="K479" s="64"/>
      <c r="L479" s="64"/>
      <c r="M479" s="64"/>
      <c r="N479" s="64"/>
    </row>
    <row r="480" spans="1:14" s="63" customFormat="1">
      <c r="A480" s="64"/>
      <c r="B480" s="64"/>
      <c r="C480" s="64"/>
      <c r="D480" s="64"/>
      <c r="E480" s="64"/>
      <c r="F480" s="64"/>
      <c r="G480" s="64"/>
      <c r="H480" s="64"/>
      <c r="I480" s="64"/>
      <c r="J480" s="64"/>
      <c r="K480" s="64"/>
      <c r="L480" s="64"/>
      <c r="M480" s="64"/>
      <c r="N480" s="64"/>
    </row>
    <row r="481" spans="1:14" s="63" customFormat="1">
      <c r="A481" s="64"/>
      <c r="B481" s="64"/>
      <c r="C481" s="64"/>
      <c r="D481" s="64"/>
      <c r="E481" s="64"/>
      <c r="F481" s="64"/>
      <c r="G481" s="64"/>
      <c r="H481" s="64"/>
      <c r="I481" s="64"/>
      <c r="J481" s="64"/>
      <c r="K481" s="64"/>
      <c r="L481" s="64"/>
      <c r="M481" s="64"/>
      <c r="N481" s="64"/>
    </row>
    <row r="482" spans="1:14" s="63" customFormat="1">
      <c r="A482" s="64"/>
      <c r="B482" s="64"/>
      <c r="C482" s="64"/>
      <c r="D482" s="64"/>
      <c r="E482" s="64"/>
      <c r="F482" s="64"/>
      <c r="G482" s="64"/>
      <c r="H482" s="64"/>
      <c r="I482" s="64"/>
      <c r="J482" s="64"/>
      <c r="K482" s="64"/>
      <c r="L482" s="64"/>
      <c r="M482" s="64"/>
      <c r="N482" s="64"/>
    </row>
    <row r="483" spans="1:14" s="63" customFormat="1">
      <c r="A483" s="64"/>
      <c r="B483" s="64"/>
      <c r="C483" s="64"/>
      <c r="D483" s="64"/>
      <c r="E483" s="64"/>
      <c r="F483" s="64"/>
      <c r="G483" s="64"/>
      <c r="H483" s="64"/>
      <c r="I483" s="64"/>
      <c r="J483" s="64"/>
      <c r="K483" s="64"/>
      <c r="L483" s="64"/>
      <c r="M483" s="64"/>
      <c r="N483" s="64"/>
    </row>
    <row r="484" spans="1:14" s="63" customFormat="1">
      <c r="A484" s="64"/>
      <c r="B484" s="64"/>
      <c r="C484" s="64"/>
      <c r="D484" s="64"/>
      <c r="E484" s="64"/>
      <c r="F484" s="64"/>
      <c r="G484" s="64"/>
      <c r="H484" s="64"/>
      <c r="I484" s="64"/>
      <c r="J484" s="64"/>
      <c r="K484" s="64"/>
      <c r="L484" s="64"/>
      <c r="M484" s="64"/>
      <c r="N484" s="64"/>
    </row>
    <row r="485" spans="1:14" s="63" customFormat="1">
      <c r="A485" s="64"/>
      <c r="B485" s="64"/>
      <c r="C485" s="64"/>
      <c r="D485" s="64"/>
      <c r="E485" s="64"/>
      <c r="F485" s="64"/>
      <c r="G485" s="64"/>
      <c r="H485" s="64"/>
      <c r="I485" s="64"/>
      <c r="J485" s="64"/>
      <c r="K485" s="64"/>
      <c r="L485" s="64"/>
      <c r="M485" s="64"/>
      <c r="N485" s="64"/>
    </row>
    <row r="486" spans="1:14" s="63" customFormat="1">
      <c r="A486" s="64"/>
      <c r="B486" s="64"/>
      <c r="C486" s="64"/>
      <c r="D486" s="64"/>
      <c r="E486" s="64"/>
      <c r="F486" s="64"/>
      <c r="G486" s="64"/>
      <c r="H486" s="64"/>
      <c r="I486" s="64"/>
      <c r="J486" s="64"/>
      <c r="K486" s="64"/>
      <c r="L486" s="64"/>
      <c r="M486" s="64"/>
      <c r="N486" s="64"/>
    </row>
    <row r="487" spans="1:14" s="63" customFormat="1">
      <c r="A487" s="64"/>
      <c r="B487" s="64"/>
      <c r="C487" s="64"/>
      <c r="D487" s="64"/>
      <c r="E487" s="64"/>
      <c r="F487" s="64"/>
      <c r="G487" s="64"/>
      <c r="H487" s="64"/>
      <c r="I487" s="64"/>
      <c r="J487" s="64"/>
      <c r="K487" s="64"/>
      <c r="L487" s="64"/>
      <c r="M487" s="64"/>
      <c r="N487" s="64"/>
    </row>
    <row r="488" spans="1:14" s="63" customFormat="1">
      <c r="A488" s="64"/>
      <c r="B488" s="64"/>
      <c r="C488" s="64"/>
      <c r="D488" s="64"/>
      <c r="E488" s="64"/>
      <c r="F488" s="64"/>
      <c r="G488" s="64"/>
      <c r="H488" s="64"/>
      <c r="I488" s="64"/>
      <c r="J488" s="64"/>
      <c r="K488" s="64"/>
      <c r="L488" s="64"/>
      <c r="M488" s="64"/>
      <c r="N488" s="64"/>
    </row>
    <row r="489" spans="1:14" s="63" customFormat="1">
      <c r="A489" s="64"/>
      <c r="B489" s="64"/>
      <c r="C489" s="64"/>
      <c r="D489" s="64"/>
      <c r="E489" s="64"/>
      <c r="F489" s="64"/>
      <c r="G489" s="64"/>
      <c r="H489" s="64"/>
      <c r="I489" s="64"/>
      <c r="J489" s="64"/>
      <c r="K489" s="64"/>
      <c r="L489" s="64"/>
      <c r="M489" s="64"/>
      <c r="N489" s="64"/>
    </row>
    <row r="490" spans="1:14" s="63" customFormat="1">
      <c r="A490" s="64"/>
      <c r="B490" s="64"/>
      <c r="C490" s="64"/>
      <c r="D490" s="64"/>
      <c r="E490" s="64"/>
      <c r="F490" s="64"/>
      <c r="G490" s="64"/>
      <c r="H490" s="64"/>
      <c r="I490" s="64"/>
      <c r="J490" s="64"/>
      <c r="K490" s="64"/>
      <c r="L490" s="64"/>
      <c r="M490" s="64"/>
      <c r="N490" s="64"/>
    </row>
    <row r="491" spans="1:14" s="63" customFormat="1">
      <c r="A491" s="64"/>
      <c r="B491" s="64"/>
      <c r="C491" s="64"/>
      <c r="D491" s="64"/>
      <c r="E491" s="64"/>
      <c r="F491" s="64"/>
      <c r="G491" s="64"/>
      <c r="H491" s="64"/>
      <c r="I491" s="64"/>
      <c r="J491" s="64"/>
      <c r="K491" s="64"/>
      <c r="L491" s="64"/>
      <c r="M491" s="64"/>
      <c r="N491" s="64"/>
    </row>
    <row r="492" spans="1:14" s="63" customFormat="1">
      <c r="A492" s="64"/>
      <c r="B492" s="64"/>
      <c r="C492" s="64"/>
      <c r="D492" s="64"/>
      <c r="E492" s="64"/>
      <c r="F492" s="64"/>
      <c r="G492" s="64"/>
      <c r="H492" s="64"/>
      <c r="I492" s="64"/>
      <c r="J492" s="64"/>
      <c r="K492" s="64"/>
      <c r="L492" s="64"/>
      <c r="M492" s="64"/>
      <c r="N492" s="64"/>
    </row>
    <row r="493" spans="1:14" s="63" customFormat="1">
      <c r="A493" s="64"/>
      <c r="B493" s="64"/>
      <c r="C493" s="64"/>
      <c r="D493" s="64"/>
      <c r="E493" s="64"/>
      <c r="F493" s="64"/>
      <c r="G493" s="64"/>
      <c r="H493" s="64"/>
      <c r="I493" s="64"/>
      <c r="J493" s="64"/>
      <c r="K493" s="64"/>
      <c r="L493" s="64"/>
      <c r="M493" s="64"/>
      <c r="N493" s="64"/>
    </row>
    <row r="494" spans="1:14" s="63" customFormat="1">
      <c r="A494" s="64"/>
      <c r="B494" s="64"/>
      <c r="C494" s="64"/>
      <c r="D494" s="64"/>
      <c r="E494" s="64"/>
      <c r="F494" s="64"/>
      <c r="G494" s="64"/>
      <c r="H494" s="64"/>
      <c r="I494" s="64"/>
      <c r="J494" s="64"/>
      <c r="K494" s="64"/>
      <c r="L494" s="64"/>
      <c r="M494" s="64"/>
      <c r="N494" s="64"/>
    </row>
    <row r="495" spans="1:14" s="63" customFormat="1">
      <c r="A495" s="64"/>
      <c r="B495" s="64"/>
      <c r="C495" s="64"/>
      <c r="D495" s="64"/>
      <c r="E495" s="64"/>
      <c r="F495" s="64"/>
      <c r="G495" s="64"/>
      <c r="H495" s="64"/>
      <c r="I495" s="64"/>
      <c r="J495" s="64"/>
      <c r="K495" s="64"/>
      <c r="L495" s="64"/>
      <c r="M495" s="64"/>
      <c r="N495" s="64"/>
    </row>
    <row r="496" spans="1:14" s="63" customFormat="1">
      <c r="A496" s="64"/>
      <c r="B496" s="64"/>
      <c r="C496" s="64"/>
      <c r="D496" s="64"/>
      <c r="E496" s="64"/>
      <c r="F496" s="64"/>
      <c r="G496" s="64"/>
      <c r="H496" s="64"/>
      <c r="I496" s="64"/>
      <c r="J496" s="64"/>
      <c r="K496" s="64"/>
      <c r="L496" s="64"/>
      <c r="M496" s="64"/>
      <c r="N496" s="64"/>
    </row>
    <row r="497" spans="1:14" s="63" customFormat="1">
      <c r="A497" s="64"/>
      <c r="B497" s="64"/>
      <c r="C497" s="64"/>
      <c r="D497" s="64"/>
      <c r="E497" s="64"/>
      <c r="F497" s="64"/>
      <c r="G497" s="64"/>
      <c r="H497" s="64"/>
      <c r="I497" s="64"/>
      <c r="J497" s="64"/>
      <c r="K497" s="64"/>
      <c r="L497" s="64"/>
      <c r="M497" s="64"/>
      <c r="N497" s="64"/>
    </row>
    <row r="498" spans="1:14" s="63" customFormat="1">
      <c r="A498" s="64"/>
      <c r="B498" s="64"/>
      <c r="C498" s="64"/>
      <c r="D498" s="64"/>
      <c r="E498" s="64"/>
      <c r="F498" s="64"/>
      <c r="G498" s="64"/>
      <c r="H498" s="64"/>
      <c r="I498" s="64"/>
      <c r="J498" s="64"/>
      <c r="K498" s="64"/>
      <c r="L498" s="64"/>
      <c r="M498" s="64"/>
      <c r="N498" s="64"/>
    </row>
    <row r="499" spans="1:14" s="63" customFormat="1">
      <c r="A499" s="64"/>
      <c r="B499" s="64"/>
      <c r="C499" s="64"/>
      <c r="D499" s="64"/>
      <c r="E499" s="64"/>
      <c r="F499" s="64"/>
      <c r="G499" s="64"/>
      <c r="H499" s="64"/>
      <c r="I499" s="64"/>
      <c r="J499" s="64"/>
      <c r="K499" s="64"/>
      <c r="L499" s="64"/>
      <c r="M499" s="64"/>
      <c r="N499" s="64"/>
    </row>
    <row r="500" spans="1:14" s="63" customFormat="1">
      <c r="A500" s="64"/>
      <c r="B500" s="64"/>
      <c r="C500" s="64"/>
      <c r="D500" s="64"/>
      <c r="E500" s="64"/>
      <c r="F500" s="64"/>
      <c r="G500" s="64"/>
      <c r="H500" s="64"/>
      <c r="I500" s="64"/>
      <c r="J500" s="64"/>
      <c r="K500" s="64"/>
      <c r="L500" s="64"/>
      <c r="M500" s="64"/>
      <c r="N500" s="64"/>
    </row>
    <row r="501" spans="1:14" s="63" customFormat="1">
      <c r="A501" s="64"/>
      <c r="B501" s="64"/>
      <c r="C501" s="64"/>
      <c r="D501" s="64"/>
      <c r="E501" s="64"/>
      <c r="F501" s="64"/>
      <c r="G501" s="64"/>
      <c r="H501" s="64"/>
      <c r="I501" s="64"/>
      <c r="J501" s="64"/>
      <c r="K501" s="64"/>
      <c r="L501" s="64"/>
      <c r="M501" s="64"/>
      <c r="N501" s="64"/>
    </row>
    <row r="502" spans="1:14" s="63" customFormat="1">
      <c r="A502" s="64"/>
      <c r="B502" s="64"/>
      <c r="C502" s="64"/>
      <c r="D502" s="64"/>
      <c r="E502" s="64"/>
      <c r="F502" s="64"/>
      <c r="G502" s="64"/>
      <c r="H502" s="64"/>
      <c r="I502" s="64"/>
      <c r="J502" s="64"/>
      <c r="K502" s="64"/>
      <c r="L502" s="64"/>
      <c r="M502" s="64"/>
      <c r="N502" s="64"/>
    </row>
    <row r="503" spans="1:14" s="63" customFormat="1">
      <c r="A503" s="64"/>
      <c r="B503" s="64"/>
      <c r="C503" s="64"/>
      <c r="D503" s="64"/>
      <c r="E503" s="64"/>
      <c r="F503" s="64"/>
      <c r="G503" s="64"/>
      <c r="H503" s="64"/>
      <c r="I503" s="64"/>
      <c r="J503" s="64"/>
      <c r="K503" s="64"/>
      <c r="L503" s="64"/>
      <c r="M503" s="64"/>
      <c r="N503" s="64"/>
    </row>
    <row r="504" spans="1:14" s="63" customFormat="1">
      <c r="A504" s="64"/>
      <c r="B504" s="64"/>
      <c r="C504" s="64"/>
      <c r="D504" s="64"/>
      <c r="E504" s="64"/>
      <c r="F504" s="64"/>
      <c r="G504" s="64"/>
      <c r="H504" s="64"/>
      <c r="I504" s="64"/>
      <c r="J504" s="64"/>
      <c r="K504" s="64"/>
      <c r="L504" s="64"/>
      <c r="M504" s="64"/>
      <c r="N504" s="64"/>
    </row>
    <row r="505" spans="1:14" s="63" customFormat="1">
      <c r="A505" s="64"/>
      <c r="B505" s="64"/>
      <c r="C505" s="64"/>
      <c r="D505" s="64"/>
      <c r="E505" s="64"/>
      <c r="F505" s="64"/>
      <c r="G505" s="64"/>
      <c r="H505" s="64"/>
      <c r="I505" s="64"/>
      <c r="J505" s="64"/>
      <c r="K505" s="64"/>
      <c r="L505" s="64"/>
      <c r="M505" s="64"/>
      <c r="N505" s="64"/>
    </row>
    <row r="506" spans="1:14" s="63" customFormat="1">
      <c r="A506" s="64"/>
      <c r="B506" s="64"/>
      <c r="C506" s="64"/>
      <c r="D506" s="64"/>
      <c r="E506" s="64"/>
      <c r="F506" s="64"/>
      <c r="G506" s="64"/>
      <c r="H506" s="64"/>
      <c r="I506" s="64"/>
      <c r="J506" s="64"/>
      <c r="K506" s="64"/>
      <c r="L506" s="64"/>
      <c r="M506" s="64"/>
      <c r="N506" s="64"/>
    </row>
    <row r="507" spans="1:14" s="63" customFormat="1">
      <c r="A507" s="64"/>
      <c r="B507" s="64"/>
      <c r="C507" s="64"/>
      <c r="D507" s="64"/>
      <c r="E507" s="64"/>
      <c r="F507" s="64"/>
      <c r="G507" s="64"/>
      <c r="H507" s="64"/>
      <c r="I507" s="64"/>
      <c r="J507" s="64"/>
      <c r="K507" s="64"/>
      <c r="L507" s="64"/>
      <c r="M507" s="64"/>
      <c r="N507" s="64"/>
    </row>
    <row r="508" spans="1:14" s="63" customFormat="1">
      <c r="A508" s="64"/>
      <c r="B508" s="64"/>
      <c r="C508" s="64"/>
      <c r="D508" s="64"/>
      <c r="E508" s="64"/>
      <c r="F508" s="64"/>
      <c r="G508" s="64"/>
      <c r="H508" s="64"/>
      <c r="I508" s="64"/>
      <c r="J508" s="64"/>
      <c r="K508" s="64"/>
      <c r="L508" s="64"/>
      <c r="M508" s="64"/>
      <c r="N508" s="64"/>
    </row>
    <row r="509" spans="1:14" s="63" customFormat="1">
      <c r="A509" s="64"/>
      <c r="B509" s="64"/>
      <c r="C509" s="64"/>
      <c r="D509" s="64"/>
      <c r="E509" s="64"/>
      <c r="F509" s="64"/>
      <c r="G509" s="64"/>
      <c r="H509" s="64"/>
      <c r="I509" s="64"/>
      <c r="J509" s="64"/>
      <c r="K509" s="64"/>
      <c r="L509" s="64"/>
      <c r="M509" s="64"/>
      <c r="N509" s="64"/>
    </row>
    <row r="510" spans="1:14" s="63" customFormat="1">
      <c r="A510" s="64"/>
      <c r="B510" s="64"/>
      <c r="C510" s="64"/>
      <c r="D510" s="64"/>
      <c r="E510" s="64"/>
      <c r="F510" s="64"/>
      <c r="G510" s="64"/>
      <c r="H510" s="64"/>
      <c r="I510" s="64"/>
      <c r="J510" s="64"/>
      <c r="K510" s="64"/>
      <c r="L510" s="64"/>
      <c r="M510" s="64"/>
      <c r="N510" s="64"/>
    </row>
    <row r="511" spans="1:14" s="63" customFormat="1">
      <c r="A511" s="64"/>
      <c r="B511" s="64"/>
      <c r="C511" s="64"/>
      <c r="D511" s="64"/>
      <c r="E511" s="64"/>
      <c r="F511" s="64"/>
      <c r="G511" s="64"/>
      <c r="H511" s="64"/>
      <c r="I511" s="64"/>
      <c r="J511" s="64"/>
      <c r="K511" s="64"/>
      <c r="L511" s="64"/>
      <c r="M511" s="64"/>
      <c r="N511" s="64"/>
    </row>
    <row r="512" spans="1:14" s="63" customFormat="1">
      <c r="A512" s="64"/>
      <c r="B512" s="64"/>
      <c r="C512" s="64"/>
      <c r="D512" s="64"/>
      <c r="E512" s="64"/>
      <c r="F512" s="64"/>
      <c r="G512" s="64"/>
      <c r="H512" s="64"/>
      <c r="I512" s="64"/>
      <c r="J512" s="64"/>
      <c r="K512" s="64"/>
      <c r="L512" s="64"/>
      <c r="M512" s="64"/>
      <c r="N512" s="64"/>
    </row>
    <row r="513" spans="1:14" s="63" customFormat="1">
      <c r="A513" s="64"/>
      <c r="B513" s="64"/>
      <c r="C513" s="64"/>
      <c r="D513" s="64"/>
      <c r="E513" s="64"/>
      <c r="F513" s="64"/>
      <c r="G513" s="64"/>
      <c r="H513" s="64"/>
      <c r="I513" s="64"/>
      <c r="J513" s="64"/>
      <c r="K513" s="64"/>
      <c r="L513" s="64"/>
      <c r="M513" s="64"/>
      <c r="N513" s="64"/>
    </row>
    <row r="514" spans="1:14" s="63" customFormat="1">
      <c r="A514" s="64"/>
      <c r="B514" s="64"/>
      <c r="C514" s="64"/>
      <c r="D514" s="64"/>
      <c r="E514" s="64"/>
      <c r="F514" s="64"/>
      <c r="G514" s="64"/>
      <c r="H514" s="64"/>
      <c r="I514" s="64"/>
      <c r="J514" s="64"/>
      <c r="K514" s="64"/>
      <c r="L514" s="64"/>
      <c r="M514" s="64"/>
      <c r="N514" s="64"/>
    </row>
    <row r="515" spans="1:14" s="63" customFormat="1">
      <c r="A515" s="64"/>
      <c r="B515" s="64"/>
      <c r="C515" s="64"/>
      <c r="D515" s="64"/>
      <c r="E515" s="64"/>
      <c r="F515" s="64"/>
      <c r="G515" s="64"/>
      <c r="H515" s="64"/>
      <c r="I515" s="64"/>
      <c r="J515" s="64"/>
      <c r="K515" s="64"/>
      <c r="L515" s="64"/>
      <c r="M515" s="64"/>
      <c r="N515" s="64"/>
    </row>
    <row r="516" spans="1:14" s="63" customFormat="1">
      <c r="A516" s="64"/>
      <c r="B516" s="64"/>
      <c r="C516" s="64"/>
      <c r="D516" s="64"/>
      <c r="E516" s="64"/>
      <c r="F516" s="64"/>
      <c r="G516" s="64"/>
      <c r="H516" s="64"/>
      <c r="I516" s="64"/>
      <c r="J516" s="64"/>
      <c r="K516" s="64"/>
      <c r="L516" s="64"/>
      <c r="M516" s="64"/>
      <c r="N516" s="64"/>
    </row>
    <row r="517" spans="1:14" s="63" customFormat="1">
      <c r="A517" s="64"/>
      <c r="B517" s="64"/>
      <c r="C517" s="64"/>
      <c r="D517" s="64"/>
      <c r="E517" s="64"/>
      <c r="F517" s="64"/>
      <c r="G517" s="64"/>
      <c r="H517" s="64"/>
      <c r="I517" s="64"/>
      <c r="J517" s="64"/>
      <c r="K517" s="64"/>
      <c r="L517" s="64"/>
      <c r="M517" s="64"/>
      <c r="N517" s="64"/>
    </row>
    <row r="518" spans="1:14" s="63" customFormat="1">
      <c r="A518" s="64"/>
      <c r="B518" s="64"/>
      <c r="C518" s="64"/>
      <c r="D518" s="64"/>
      <c r="E518" s="64"/>
      <c r="F518" s="64"/>
      <c r="G518" s="64"/>
      <c r="H518" s="64"/>
      <c r="I518" s="64"/>
      <c r="J518" s="64"/>
      <c r="K518" s="64"/>
      <c r="L518" s="64"/>
      <c r="M518" s="64"/>
      <c r="N518" s="64"/>
    </row>
    <row r="519" spans="1:14" s="63" customFormat="1">
      <c r="A519" s="64"/>
      <c r="B519" s="64"/>
      <c r="C519" s="64"/>
      <c r="D519" s="64"/>
      <c r="E519" s="64"/>
      <c r="F519" s="64"/>
      <c r="G519" s="64"/>
      <c r="H519" s="64"/>
      <c r="I519" s="64"/>
      <c r="J519" s="64"/>
      <c r="K519" s="64"/>
      <c r="L519" s="64"/>
      <c r="M519" s="64"/>
      <c r="N519" s="64"/>
    </row>
    <row r="520" spans="1:14" s="63" customFormat="1">
      <c r="A520" s="64"/>
      <c r="B520" s="64"/>
      <c r="C520" s="64"/>
      <c r="D520" s="64"/>
      <c r="E520" s="64"/>
      <c r="F520" s="64"/>
      <c r="G520" s="64"/>
      <c r="H520" s="64"/>
      <c r="I520" s="64"/>
      <c r="J520" s="64"/>
      <c r="K520" s="64"/>
      <c r="L520" s="64"/>
      <c r="M520" s="64"/>
      <c r="N520" s="64"/>
    </row>
    <row r="521" spans="1:14" s="63" customFormat="1">
      <c r="A521" s="64"/>
      <c r="B521" s="64"/>
      <c r="C521" s="64"/>
      <c r="D521" s="64"/>
      <c r="E521" s="64"/>
      <c r="F521" s="64"/>
      <c r="G521" s="64"/>
      <c r="H521" s="64"/>
      <c r="I521" s="64"/>
      <c r="J521" s="64"/>
      <c r="K521" s="64"/>
      <c r="L521" s="64"/>
      <c r="M521" s="64"/>
      <c r="N521" s="64"/>
    </row>
    <row r="522" spans="1:14" s="63" customFormat="1">
      <c r="A522" s="64"/>
      <c r="B522" s="64"/>
      <c r="C522" s="64"/>
      <c r="D522" s="64"/>
      <c r="E522" s="64"/>
      <c r="F522" s="64"/>
      <c r="G522" s="64"/>
      <c r="H522" s="64"/>
      <c r="I522" s="64"/>
      <c r="J522" s="64"/>
      <c r="K522" s="64"/>
      <c r="L522" s="64"/>
      <c r="M522" s="64"/>
      <c r="N522" s="64"/>
    </row>
    <row r="523" spans="1:14" s="63" customFormat="1">
      <c r="A523" s="64"/>
      <c r="B523" s="64"/>
      <c r="C523" s="64"/>
      <c r="D523" s="64"/>
      <c r="E523" s="64"/>
      <c r="F523" s="64"/>
      <c r="G523" s="64"/>
      <c r="H523" s="64"/>
      <c r="I523" s="64"/>
      <c r="J523" s="64"/>
      <c r="K523" s="64"/>
      <c r="L523" s="64"/>
      <c r="M523" s="64"/>
      <c r="N523" s="64"/>
    </row>
    <row r="524" spans="1:14" s="63" customFormat="1">
      <c r="A524" s="64"/>
      <c r="B524" s="64"/>
      <c r="C524" s="64"/>
      <c r="D524" s="64"/>
      <c r="E524" s="64"/>
      <c r="F524" s="64"/>
      <c r="G524" s="64"/>
      <c r="H524" s="64"/>
      <c r="I524" s="64"/>
      <c r="J524" s="64"/>
      <c r="K524" s="64"/>
      <c r="L524" s="64"/>
      <c r="M524" s="64"/>
      <c r="N524" s="64"/>
    </row>
    <row r="525" spans="1:14" s="63" customFormat="1">
      <c r="A525" s="64"/>
      <c r="B525" s="64"/>
      <c r="C525" s="64"/>
      <c r="D525" s="64"/>
      <c r="E525" s="64"/>
      <c r="F525" s="64"/>
      <c r="G525" s="64"/>
      <c r="H525" s="64"/>
      <c r="I525" s="64"/>
      <c r="J525" s="64"/>
      <c r="K525" s="64"/>
      <c r="L525" s="64"/>
      <c r="M525" s="64"/>
      <c r="N525" s="64"/>
    </row>
    <row r="526" spans="1:14" s="63" customFormat="1">
      <c r="A526" s="64"/>
      <c r="B526" s="64"/>
      <c r="C526" s="64"/>
      <c r="D526" s="64"/>
      <c r="E526" s="64"/>
      <c r="F526" s="64"/>
      <c r="G526" s="64"/>
      <c r="H526" s="64"/>
      <c r="I526" s="64"/>
      <c r="J526" s="64"/>
      <c r="K526" s="64"/>
      <c r="L526" s="64"/>
      <c r="M526" s="64"/>
      <c r="N526" s="64"/>
    </row>
    <row r="527" spans="1:14" s="63" customFormat="1">
      <c r="A527" s="64"/>
      <c r="B527" s="64"/>
      <c r="C527" s="64"/>
      <c r="D527" s="64"/>
      <c r="E527" s="64"/>
      <c r="F527" s="64"/>
      <c r="G527" s="64"/>
      <c r="H527" s="64"/>
      <c r="I527" s="64"/>
      <c r="J527" s="64"/>
      <c r="K527" s="64"/>
      <c r="L527" s="64"/>
      <c r="M527" s="64"/>
      <c r="N527" s="64"/>
    </row>
    <row r="528" spans="1:14" s="63" customFormat="1">
      <c r="A528" s="64"/>
      <c r="B528" s="64"/>
      <c r="C528" s="64"/>
      <c r="D528" s="64"/>
      <c r="E528" s="64"/>
      <c r="F528" s="64"/>
      <c r="G528" s="64"/>
      <c r="H528" s="64"/>
      <c r="I528" s="64"/>
      <c r="J528" s="64"/>
      <c r="K528" s="64"/>
      <c r="L528" s="64"/>
      <c r="M528" s="64"/>
      <c r="N528" s="64"/>
    </row>
    <row r="529" spans="1:14" s="63" customFormat="1">
      <c r="A529" s="64"/>
      <c r="B529" s="64"/>
      <c r="C529" s="64"/>
      <c r="D529" s="64"/>
      <c r="E529" s="64"/>
      <c r="F529" s="64"/>
      <c r="G529" s="64"/>
      <c r="H529" s="64"/>
      <c r="I529" s="64"/>
      <c r="J529" s="64"/>
      <c r="K529" s="64"/>
      <c r="L529" s="64"/>
      <c r="M529" s="64"/>
      <c r="N529" s="64"/>
    </row>
    <row r="530" spans="1:14" s="63" customFormat="1">
      <c r="A530" s="64"/>
      <c r="B530" s="64"/>
      <c r="C530" s="64"/>
      <c r="D530" s="64"/>
      <c r="E530" s="64"/>
      <c r="F530" s="64"/>
      <c r="G530" s="64"/>
      <c r="H530" s="64"/>
      <c r="I530" s="64"/>
      <c r="J530" s="64"/>
      <c r="K530" s="64"/>
      <c r="L530" s="64"/>
      <c r="M530" s="64"/>
      <c r="N530" s="64"/>
    </row>
    <row r="531" spans="1:14" s="63" customFormat="1">
      <c r="A531" s="64"/>
      <c r="B531" s="64"/>
      <c r="C531" s="64"/>
      <c r="D531" s="64"/>
      <c r="E531" s="64"/>
      <c r="F531" s="64"/>
      <c r="G531" s="64"/>
      <c r="H531" s="64"/>
      <c r="I531" s="64"/>
      <c r="J531" s="64"/>
      <c r="K531" s="64"/>
      <c r="L531" s="64"/>
      <c r="M531" s="64"/>
      <c r="N531" s="64"/>
    </row>
    <row r="532" spans="1:14" s="63" customFormat="1">
      <c r="A532" s="64"/>
      <c r="B532" s="64"/>
      <c r="C532" s="64"/>
      <c r="D532" s="64"/>
      <c r="E532" s="64"/>
      <c r="F532" s="64"/>
      <c r="G532" s="64"/>
      <c r="H532" s="64"/>
      <c r="I532" s="64"/>
      <c r="J532" s="64"/>
      <c r="K532" s="64"/>
      <c r="L532" s="64"/>
      <c r="M532" s="64"/>
      <c r="N532" s="64"/>
    </row>
    <row r="533" spans="1:14" s="63" customFormat="1">
      <c r="A533" s="64"/>
      <c r="B533" s="64"/>
      <c r="C533" s="64"/>
      <c r="D533" s="64"/>
      <c r="E533" s="64"/>
      <c r="F533" s="64"/>
      <c r="G533" s="64"/>
      <c r="H533" s="64"/>
      <c r="I533" s="64"/>
      <c r="J533" s="64"/>
      <c r="K533" s="64"/>
      <c r="L533" s="64"/>
      <c r="M533" s="64"/>
      <c r="N533" s="64"/>
    </row>
    <row r="534" spans="1:14" s="63" customFormat="1">
      <c r="A534" s="64"/>
      <c r="B534" s="64"/>
      <c r="C534" s="64"/>
      <c r="D534" s="64"/>
      <c r="E534" s="64"/>
      <c r="F534" s="64"/>
      <c r="G534" s="64"/>
      <c r="H534" s="64"/>
      <c r="I534" s="64"/>
      <c r="J534" s="64"/>
      <c r="K534" s="64"/>
      <c r="L534" s="64"/>
      <c r="M534" s="64"/>
      <c r="N534" s="64"/>
    </row>
    <row r="535" spans="1:14" s="63" customFormat="1">
      <c r="A535" s="64"/>
      <c r="B535" s="64"/>
      <c r="C535" s="64"/>
      <c r="D535" s="64"/>
      <c r="E535" s="64"/>
      <c r="F535" s="64"/>
      <c r="G535" s="64"/>
      <c r="H535" s="64"/>
      <c r="I535" s="64"/>
      <c r="J535" s="64"/>
      <c r="K535" s="64"/>
      <c r="L535" s="64"/>
      <c r="M535" s="64"/>
      <c r="N535" s="64"/>
    </row>
    <row r="536" spans="1:14" s="63" customFormat="1">
      <c r="A536" s="64"/>
      <c r="B536" s="64"/>
      <c r="C536" s="64"/>
      <c r="D536" s="64"/>
      <c r="E536" s="64"/>
      <c r="F536" s="64"/>
      <c r="G536" s="64"/>
      <c r="H536" s="64"/>
      <c r="I536" s="64"/>
      <c r="J536" s="64"/>
      <c r="K536" s="64"/>
      <c r="L536" s="64"/>
      <c r="M536" s="64"/>
      <c r="N536" s="64"/>
    </row>
    <row r="537" spans="1:14" s="63" customFormat="1">
      <c r="A537" s="64"/>
      <c r="B537" s="64"/>
      <c r="C537" s="64"/>
      <c r="D537" s="64"/>
      <c r="E537" s="64"/>
      <c r="F537" s="64"/>
      <c r="G537" s="64"/>
      <c r="H537" s="64"/>
      <c r="I537" s="64"/>
      <c r="J537" s="64"/>
      <c r="K537" s="64"/>
      <c r="L537" s="64"/>
      <c r="M537" s="64"/>
      <c r="N537" s="64"/>
    </row>
    <row r="538" spans="1:14" s="63" customFormat="1">
      <c r="A538" s="64"/>
      <c r="B538" s="64"/>
      <c r="C538" s="64"/>
      <c r="D538" s="64"/>
      <c r="E538" s="64"/>
      <c r="F538" s="64"/>
      <c r="G538" s="64"/>
      <c r="H538" s="64"/>
      <c r="I538" s="64"/>
      <c r="J538" s="64"/>
      <c r="K538" s="64"/>
      <c r="L538" s="64"/>
      <c r="M538" s="64"/>
      <c r="N538" s="64"/>
    </row>
    <row r="539" spans="1:14" s="63" customFormat="1">
      <c r="A539" s="64"/>
      <c r="B539" s="64"/>
      <c r="C539" s="64"/>
      <c r="D539" s="64"/>
      <c r="E539" s="64"/>
      <c r="F539" s="64"/>
      <c r="G539" s="64"/>
      <c r="H539" s="64"/>
      <c r="I539" s="64"/>
      <c r="J539" s="64"/>
      <c r="K539" s="64"/>
      <c r="L539" s="64"/>
      <c r="M539" s="64"/>
      <c r="N539" s="64"/>
    </row>
    <row r="540" spans="1:14" s="63" customFormat="1">
      <c r="A540" s="64"/>
      <c r="B540" s="64"/>
      <c r="C540" s="64"/>
      <c r="D540" s="64"/>
      <c r="E540" s="64"/>
      <c r="F540" s="64"/>
      <c r="G540" s="64"/>
      <c r="H540" s="64"/>
      <c r="I540" s="64"/>
      <c r="J540" s="64"/>
      <c r="K540" s="64"/>
      <c r="L540" s="64"/>
      <c r="M540" s="64"/>
      <c r="N540" s="64"/>
    </row>
    <row r="541" spans="1:14" s="63" customFormat="1">
      <c r="A541" s="64"/>
      <c r="B541" s="64"/>
      <c r="C541" s="64"/>
      <c r="D541" s="64"/>
      <c r="E541" s="64"/>
      <c r="F541" s="64"/>
      <c r="G541" s="64"/>
      <c r="H541" s="64"/>
      <c r="I541" s="64"/>
      <c r="J541" s="64"/>
      <c r="K541" s="64"/>
      <c r="L541" s="64"/>
      <c r="M541" s="64"/>
      <c r="N541" s="64"/>
    </row>
    <row r="542" spans="1:14" s="63" customFormat="1">
      <c r="A542" s="64"/>
      <c r="B542" s="64"/>
      <c r="C542" s="64"/>
      <c r="D542" s="64"/>
      <c r="E542" s="64"/>
      <c r="F542" s="64"/>
      <c r="G542" s="64"/>
      <c r="H542" s="64"/>
      <c r="I542" s="64"/>
      <c r="J542" s="64"/>
      <c r="K542" s="64"/>
      <c r="L542" s="64"/>
      <c r="M542" s="64"/>
      <c r="N542" s="64"/>
    </row>
    <row r="543" spans="1:14" s="63" customFormat="1">
      <c r="A543" s="64"/>
      <c r="B543" s="64"/>
      <c r="C543" s="64"/>
      <c r="D543" s="64"/>
      <c r="E543" s="64"/>
      <c r="F543" s="64"/>
      <c r="G543" s="64"/>
      <c r="H543" s="64"/>
      <c r="I543" s="64"/>
      <c r="J543" s="64"/>
      <c r="K543" s="64"/>
      <c r="L543" s="64"/>
      <c r="M543" s="64"/>
      <c r="N543" s="64"/>
    </row>
    <row r="544" spans="1:14" s="63" customFormat="1">
      <c r="A544" s="64"/>
      <c r="B544" s="64"/>
      <c r="C544" s="64"/>
      <c r="D544" s="64"/>
      <c r="E544" s="64"/>
      <c r="F544" s="64"/>
      <c r="G544" s="64"/>
      <c r="H544" s="64"/>
      <c r="I544" s="64"/>
      <c r="J544" s="64"/>
      <c r="K544" s="64"/>
      <c r="L544" s="64"/>
      <c r="M544" s="64"/>
      <c r="N544" s="64"/>
    </row>
    <row r="545" spans="1:14" s="63" customFormat="1">
      <c r="A545" s="64"/>
      <c r="B545" s="64"/>
      <c r="C545" s="64"/>
      <c r="D545" s="64"/>
      <c r="E545" s="64"/>
      <c r="F545" s="64"/>
      <c r="G545" s="64"/>
      <c r="H545" s="64"/>
      <c r="I545" s="64"/>
      <c r="J545" s="64"/>
      <c r="K545" s="64"/>
      <c r="L545" s="64"/>
      <c r="M545" s="64"/>
      <c r="N545" s="64"/>
    </row>
    <row r="546" spans="1:14" s="63" customFormat="1">
      <c r="A546" s="64"/>
      <c r="B546" s="64"/>
      <c r="C546" s="64"/>
      <c r="D546" s="64"/>
      <c r="E546" s="64"/>
      <c r="F546" s="64"/>
      <c r="G546" s="64"/>
      <c r="H546" s="64"/>
      <c r="I546" s="64"/>
      <c r="J546" s="64"/>
      <c r="K546" s="64"/>
      <c r="L546" s="64"/>
      <c r="M546" s="64"/>
      <c r="N546" s="64"/>
    </row>
    <row r="547" spans="1:14" s="63" customFormat="1">
      <c r="A547" s="64"/>
      <c r="B547" s="64"/>
      <c r="C547" s="64"/>
      <c r="D547" s="64"/>
      <c r="E547" s="64"/>
      <c r="F547" s="64"/>
      <c r="G547" s="64"/>
      <c r="H547" s="64"/>
      <c r="I547" s="64"/>
      <c r="J547" s="64"/>
      <c r="K547" s="64"/>
      <c r="L547" s="64"/>
      <c r="M547" s="64"/>
      <c r="N547" s="64"/>
    </row>
    <row r="548" spans="1:14" s="63" customFormat="1">
      <c r="A548" s="64"/>
      <c r="B548" s="64"/>
      <c r="C548" s="64"/>
      <c r="D548" s="64"/>
      <c r="E548" s="64"/>
      <c r="F548" s="64"/>
      <c r="G548" s="64"/>
      <c r="H548" s="64"/>
      <c r="I548" s="64"/>
      <c r="J548" s="64"/>
      <c r="K548" s="64"/>
      <c r="L548" s="64"/>
      <c r="M548" s="64"/>
      <c r="N548" s="64"/>
    </row>
    <row r="549" spans="1:14" s="63" customFormat="1">
      <c r="A549" s="64"/>
      <c r="B549" s="64"/>
      <c r="C549" s="64"/>
      <c r="D549" s="64"/>
      <c r="E549" s="64"/>
      <c r="F549" s="64"/>
      <c r="G549" s="64"/>
      <c r="H549" s="64"/>
      <c r="I549" s="64"/>
      <c r="J549" s="64"/>
      <c r="K549" s="64"/>
      <c r="L549" s="64"/>
      <c r="M549" s="64"/>
      <c r="N549" s="64"/>
    </row>
    <row r="550" spans="1:14" s="63" customFormat="1">
      <c r="A550" s="64"/>
      <c r="B550" s="64"/>
      <c r="C550" s="64"/>
      <c r="D550" s="64"/>
      <c r="E550" s="64"/>
      <c r="F550" s="64"/>
      <c r="G550" s="64"/>
      <c r="H550" s="64"/>
      <c r="I550" s="64"/>
      <c r="J550" s="64"/>
      <c r="K550" s="64"/>
      <c r="L550" s="64"/>
      <c r="M550" s="64"/>
      <c r="N550" s="64"/>
    </row>
    <row r="551" spans="1:14" s="63" customFormat="1">
      <c r="A551" s="64"/>
      <c r="B551" s="64"/>
      <c r="C551" s="64"/>
      <c r="D551" s="64"/>
      <c r="E551" s="64"/>
      <c r="F551" s="64"/>
      <c r="G551" s="64"/>
      <c r="H551" s="64"/>
      <c r="I551" s="64"/>
      <c r="J551" s="64"/>
      <c r="K551" s="64"/>
      <c r="L551" s="64"/>
      <c r="M551" s="64"/>
      <c r="N551" s="64"/>
    </row>
    <row r="552" spans="1:14" s="63" customFormat="1">
      <c r="A552" s="64"/>
      <c r="B552" s="64"/>
      <c r="C552" s="64"/>
      <c r="D552" s="64"/>
      <c r="E552" s="64"/>
      <c r="F552" s="64"/>
      <c r="G552" s="64"/>
      <c r="H552" s="64"/>
      <c r="I552" s="64"/>
      <c r="J552" s="64"/>
      <c r="K552" s="64"/>
      <c r="L552" s="64"/>
      <c r="M552" s="64"/>
      <c r="N552" s="64"/>
    </row>
    <row r="553" spans="1:14" s="63" customFormat="1">
      <c r="A553" s="64"/>
      <c r="B553" s="64"/>
      <c r="C553" s="64"/>
      <c r="D553" s="64"/>
      <c r="E553" s="64"/>
      <c r="F553" s="64"/>
      <c r="G553" s="64"/>
      <c r="H553" s="64"/>
      <c r="I553" s="64"/>
      <c r="J553" s="64"/>
      <c r="K553" s="64"/>
      <c r="L553" s="64"/>
      <c r="M553" s="64"/>
      <c r="N553" s="64"/>
    </row>
    <row r="554" spans="1:14" s="63" customFormat="1">
      <c r="A554" s="64"/>
      <c r="B554" s="64"/>
      <c r="C554" s="64"/>
      <c r="D554" s="64"/>
      <c r="E554" s="64"/>
      <c r="F554" s="64"/>
      <c r="G554" s="64"/>
      <c r="H554" s="64"/>
      <c r="I554" s="64"/>
      <c r="J554" s="64"/>
      <c r="K554" s="64"/>
      <c r="L554" s="64"/>
      <c r="M554" s="64"/>
      <c r="N554" s="64"/>
    </row>
    <row r="555" spans="1:14" s="63" customFormat="1">
      <c r="A555" s="64"/>
      <c r="B555" s="64"/>
      <c r="C555" s="64"/>
      <c r="D555" s="64"/>
      <c r="E555" s="64"/>
      <c r="F555" s="64"/>
      <c r="G555" s="64"/>
      <c r="H555" s="64"/>
      <c r="I555" s="64"/>
      <c r="J555" s="64"/>
      <c r="K555" s="64"/>
      <c r="L555" s="64"/>
      <c r="M555" s="64"/>
      <c r="N555" s="64"/>
    </row>
    <row r="556" spans="1:14" s="63" customFormat="1">
      <c r="A556" s="64"/>
      <c r="B556" s="64"/>
      <c r="C556" s="64"/>
      <c r="D556" s="64"/>
      <c r="E556" s="64"/>
      <c r="F556" s="64"/>
      <c r="G556" s="64"/>
      <c r="H556" s="64"/>
      <c r="I556" s="64"/>
      <c r="J556" s="64"/>
      <c r="K556" s="64"/>
      <c r="L556" s="64"/>
      <c r="M556" s="64"/>
      <c r="N556" s="64"/>
    </row>
    <row r="557" spans="1:14" s="63" customFormat="1">
      <c r="A557" s="64"/>
      <c r="B557" s="64"/>
      <c r="C557" s="64"/>
      <c r="D557" s="64"/>
      <c r="E557" s="64"/>
      <c r="F557" s="64"/>
      <c r="G557" s="64"/>
      <c r="H557" s="64"/>
      <c r="I557" s="64"/>
      <c r="J557" s="64"/>
      <c r="K557" s="64"/>
      <c r="L557" s="64"/>
      <c r="M557" s="64"/>
      <c r="N557" s="64"/>
    </row>
    <row r="558" spans="1:14" s="63" customFormat="1">
      <c r="A558" s="64"/>
      <c r="B558" s="64"/>
      <c r="C558" s="64"/>
      <c r="D558" s="64"/>
      <c r="E558" s="64"/>
      <c r="F558" s="64"/>
      <c r="G558" s="64"/>
      <c r="H558" s="64"/>
      <c r="I558" s="64"/>
      <c r="J558" s="64"/>
      <c r="K558" s="64"/>
      <c r="L558" s="64"/>
      <c r="M558" s="64"/>
      <c r="N558" s="64"/>
    </row>
    <row r="559" spans="1:14" s="63" customFormat="1">
      <c r="A559" s="64"/>
      <c r="B559" s="64"/>
      <c r="C559" s="64"/>
      <c r="D559" s="64"/>
      <c r="E559" s="64"/>
      <c r="F559" s="64"/>
      <c r="G559" s="64"/>
      <c r="H559" s="64"/>
      <c r="I559" s="64"/>
      <c r="J559" s="64"/>
      <c r="K559" s="64"/>
      <c r="L559" s="64"/>
      <c r="M559" s="64"/>
      <c r="N559" s="64"/>
    </row>
    <row r="560" spans="1:14" s="63" customFormat="1">
      <c r="A560" s="64"/>
      <c r="B560" s="64"/>
      <c r="C560" s="64"/>
      <c r="D560" s="64"/>
      <c r="E560" s="64"/>
      <c r="F560" s="64"/>
      <c r="G560" s="64"/>
      <c r="H560" s="64"/>
      <c r="I560" s="64"/>
      <c r="J560" s="64"/>
      <c r="K560" s="64"/>
      <c r="L560" s="64"/>
      <c r="M560" s="64"/>
      <c r="N560" s="64"/>
    </row>
    <row r="561" spans="1:14" s="63" customFormat="1">
      <c r="A561" s="64"/>
      <c r="B561" s="64"/>
      <c r="C561" s="64"/>
      <c r="D561" s="64"/>
      <c r="E561" s="64"/>
      <c r="F561" s="64"/>
      <c r="G561" s="64"/>
      <c r="H561" s="64"/>
      <c r="I561" s="64"/>
      <c r="J561" s="64"/>
      <c r="K561" s="64"/>
      <c r="L561" s="64"/>
      <c r="M561" s="64"/>
      <c r="N561" s="64"/>
    </row>
    <row r="562" spans="1:14" s="63" customFormat="1">
      <c r="A562" s="64"/>
      <c r="B562" s="64"/>
      <c r="C562" s="64"/>
      <c r="D562" s="64"/>
      <c r="E562" s="64"/>
      <c r="F562" s="64"/>
      <c r="G562" s="64"/>
      <c r="H562" s="64"/>
      <c r="I562" s="64"/>
      <c r="J562" s="64"/>
      <c r="K562" s="64"/>
      <c r="L562" s="64"/>
      <c r="M562" s="64"/>
      <c r="N562" s="64"/>
    </row>
    <row r="563" spans="1:14" s="63" customFormat="1">
      <c r="A563" s="64"/>
      <c r="B563" s="64"/>
      <c r="C563" s="64"/>
      <c r="D563" s="64"/>
      <c r="E563" s="64"/>
      <c r="F563" s="64"/>
      <c r="G563" s="64"/>
      <c r="H563" s="64"/>
      <c r="I563" s="64"/>
      <c r="J563" s="64"/>
      <c r="K563" s="64"/>
      <c r="L563" s="64"/>
      <c r="M563" s="64"/>
      <c r="N563" s="64"/>
    </row>
    <row r="564" spans="1:14" s="63" customFormat="1">
      <c r="A564" s="64"/>
      <c r="B564" s="64"/>
      <c r="C564" s="64"/>
      <c r="D564" s="64"/>
      <c r="E564" s="64"/>
      <c r="F564" s="64"/>
      <c r="G564" s="64"/>
      <c r="H564" s="64"/>
      <c r="I564" s="64"/>
      <c r="J564" s="64"/>
      <c r="K564" s="64"/>
      <c r="L564" s="64"/>
      <c r="M564" s="64"/>
      <c r="N564" s="64"/>
    </row>
    <row r="565" spans="1:14" s="63" customFormat="1">
      <c r="A565" s="64"/>
      <c r="B565" s="64"/>
      <c r="C565" s="64"/>
      <c r="D565" s="64"/>
      <c r="E565" s="64"/>
      <c r="F565" s="64"/>
      <c r="G565" s="64"/>
      <c r="H565" s="64"/>
      <c r="I565" s="64"/>
      <c r="J565" s="64"/>
      <c r="K565" s="64"/>
      <c r="L565" s="64"/>
      <c r="M565" s="64"/>
      <c r="N565" s="64"/>
    </row>
    <row r="566" spans="1:14" s="63" customFormat="1">
      <c r="A566" s="64"/>
      <c r="B566" s="64"/>
      <c r="C566" s="64"/>
      <c r="D566" s="64"/>
      <c r="E566" s="64"/>
      <c r="F566" s="64"/>
      <c r="G566" s="64"/>
      <c r="H566" s="64"/>
      <c r="I566" s="64"/>
      <c r="J566" s="64"/>
      <c r="K566" s="64"/>
      <c r="L566" s="64"/>
      <c r="M566" s="64"/>
      <c r="N566" s="64"/>
    </row>
    <row r="567" spans="1:14" s="63" customFormat="1">
      <c r="A567" s="64"/>
      <c r="B567" s="64"/>
      <c r="C567" s="64"/>
      <c r="D567" s="64"/>
      <c r="E567" s="64"/>
      <c r="F567" s="64"/>
      <c r="G567" s="64"/>
      <c r="H567" s="64"/>
      <c r="I567" s="64"/>
      <c r="J567" s="64"/>
      <c r="K567" s="64"/>
      <c r="L567" s="64"/>
      <c r="M567" s="64"/>
      <c r="N567" s="64"/>
    </row>
    <row r="568" spans="1:14" s="63" customFormat="1">
      <c r="A568" s="64"/>
      <c r="B568" s="64"/>
      <c r="C568" s="64"/>
      <c r="D568" s="64"/>
      <c r="E568" s="64"/>
      <c r="F568" s="64"/>
      <c r="G568" s="64"/>
      <c r="H568" s="64"/>
      <c r="I568" s="64"/>
      <c r="J568" s="64"/>
      <c r="K568" s="64"/>
      <c r="L568" s="64"/>
      <c r="M568" s="64"/>
      <c r="N568" s="64"/>
    </row>
    <row r="569" spans="1:14" s="63" customFormat="1">
      <c r="A569" s="64"/>
      <c r="B569" s="64"/>
      <c r="C569" s="64"/>
      <c r="D569" s="64"/>
      <c r="E569" s="64"/>
      <c r="F569" s="64"/>
      <c r="G569" s="64"/>
      <c r="H569" s="64"/>
      <c r="I569" s="64"/>
      <c r="J569" s="64"/>
      <c r="K569" s="64"/>
      <c r="L569" s="64"/>
      <c r="M569" s="64"/>
      <c r="N569" s="64"/>
    </row>
    <row r="570" spans="1:14" s="63" customFormat="1">
      <c r="A570" s="64"/>
      <c r="B570" s="64"/>
      <c r="C570" s="64"/>
      <c r="D570" s="64"/>
      <c r="E570" s="64"/>
      <c r="F570" s="64"/>
      <c r="G570" s="64"/>
      <c r="H570" s="64"/>
      <c r="I570" s="64"/>
      <c r="J570" s="64"/>
      <c r="K570" s="64"/>
      <c r="L570" s="64"/>
      <c r="M570" s="64"/>
      <c r="N570" s="64"/>
    </row>
    <row r="571" spans="1:14" s="63" customFormat="1">
      <c r="A571" s="64"/>
      <c r="B571" s="64"/>
      <c r="C571" s="64"/>
      <c r="D571" s="64"/>
      <c r="E571" s="64"/>
      <c r="F571" s="64"/>
      <c r="G571" s="64"/>
      <c r="H571" s="64"/>
      <c r="I571" s="64"/>
      <c r="J571" s="64"/>
      <c r="K571" s="64"/>
      <c r="L571" s="64"/>
      <c r="M571" s="64"/>
      <c r="N571" s="64"/>
    </row>
    <row r="572" spans="1:14" s="63" customFormat="1">
      <c r="A572" s="64"/>
      <c r="B572" s="64"/>
      <c r="C572" s="64"/>
      <c r="D572" s="64"/>
      <c r="E572" s="64"/>
      <c r="F572" s="64"/>
      <c r="G572" s="64"/>
      <c r="H572" s="64"/>
      <c r="I572" s="64"/>
      <c r="J572" s="64"/>
      <c r="K572" s="64"/>
      <c r="L572" s="64"/>
      <c r="M572" s="64"/>
      <c r="N572" s="64"/>
    </row>
    <row r="573" spans="1:14" s="63" customFormat="1">
      <c r="A573" s="64"/>
      <c r="B573" s="64"/>
      <c r="C573" s="64"/>
      <c r="D573" s="64"/>
      <c r="E573" s="64"/>
      <c r="F573" s="64"/>
      <c r="G573" s="64"/>
      <c r="H573" s="64"/>
      <c r="I573" s="64"/>
      <c r="J573" s="64"/>
      <c r="K573" s="64"/>
      <c r="L573" s="64"/>
      <c r="M573" s="64"/>
      <c r="N573" s="64"/>
    </row>
    <row r="574" spans="1:14" s="63" customFormat="1">
      <c r="A574" s="64"/>
      <c r="B574" s="64"/>
      <c r="C574" s="64"/>
      <c r="D574" s="64"/>
      <c r="E574" s="64"/>
      <c r="F574" s="64"/>
      <c r="G574" s="64"/>
      <c r="H574" s="64"/>
      <c r="I574" s="64"/>
      <c r="J574" s="64"/>
      <c r="K574" s="64"/>
      <c r="L574" s="64"/>
      <c r="M574" s="64"/>
      <c r="N574" s="64"/>
    </row>
    <row r="575" spans="1:14" s="63" customFormat="1">
      <c r="A575" s="64"/>
      <c r="B575" s="64"/>
      <c r="C575" s="64"/>
      <c r="D575" s="64"/>
      <c r="E575" s="64"/>
      <c r="F575" s="64"/>
      <c r="G575" s="64"/>
      <c r="H575" s="64"/>
      <c r="I575" s="64"/>
      <c r="J575" s="64"/>
      <c r="K575" s="64"/>
      <c r="L575" s="64"/>
      <c r="M575" s="64"/>
      <c r="N575" s="64"/>
    </row>
    <row r="576" spans="1:14" s="63" customFormat="1">
      <c r="A576" s="64"/>
      <c r="B576" s="64"/>
      <c r="C576" s="64"/>
      <c r="D576" s="64"/>
      <c r="E576" s="64"/>
      <c r="F576" s="64"/>
      <c r="G576" s="64"/>
      <c r="H576" s="64"/>
      <c r="I576" s="64"/>
      <c r="J576" s="64"/>
      <c r="K576" s="64"/>
      <c r="L576" s="64"/>
      <c r="M576" s="64"/>
      <c r="N576" s="64"/>
    </row>
    <row r="577" spans="1:14" s="63" customFormat="1">
      <c r="A577" s="64"/>
      <c r="B577" s="64"/>
      <c r="C577" s="64"/>
      <c r="D577" s="64"/>
      <c r="E577" s="64"/>
      <c r="F577" s="64"/>
      <c r="G577" s="64"/>
      <c r="H577" s="64"/>
      <c r="I577" s="64"/>
      <c r="J577" s="64"/>
      <c r="K577" s="64"/>
      <c r="L577" s="64"/>
      <c r="M577" s="64"/>
      <c r="N577" s="64"/>
    </row>
    <row r="578" spans="1:14" s="63" customFormat="1">
      <c r="A578" s="64"/>
      <c r="B578" s="64"/>
      <c r="C578" s="64"/>
      <c r="D578" s="64"/>
      <c r="E578" s="64"/>
      <c r="F578" s="64"/>
      <c r="G578" s="64"/>
      <c r="H578" s="64"/>
      <c r="I578" s="64"/>
      <c r="J578" s="64"/>
      <c r="K578" s="64"/>
      <c r="L578" s="64"/>
      <c r="M578" s="64"/>
      <c r="N578" s="64"/>
    </row>
    <row r="579" spans="1:14" s="63" customFormat="1">
      <c r="A579" s="64"/>
      <c r="B579" s="64"/>
      <c r="C579" s="64"/>
      <c r="D579" s="64"/>
      <c r="E579" s="64"/>
      <c r="F579" s="64"/>
      <c r="G579" s="64"/>
      <c r="H579" s="64"/>
      <c r="I579" s="64"/>
      <c r="J579" s="64"/>
      <c r="K579" s="64"/>
      <c r="L579" s="64"/>
      <c r="M579" s="64"/>
      <c r="N579" s="64"/>
    </row>
    <row r="580" spans="1:14" s="63" customFormat="1">
      <c r="A580" s="64"/>
      <c r="B580" s="64"/>
      <c r="C580" s="64"/>
      <c r="D580" s="64"/>
      <c r="E580" s="64"/>
      <c r="F580" s="64"/>
      <c r="G580" s="64"/>
      <c r="H580" s="64"/>
      <c r="I580" s="64"/>
      <c r="J580" s="64"/>
      <c r="K580" s="64"/>
      <c r="L580" s="64"/>
      <c r="M580" s="64"/>
      <c r="N580" s="64"/>
    </row>
    <row r="581" spans="1:14" s="63" customFormat="1">
      <c r="A581" s="64"/>
      <c r="B581" s="64"/>
      <c r="C581" s="64"/>
      <c r="D581" s="64"/>
      <c r="E581" s="64"/>
      <c r="F581" s="64"/>
      <c r="G581" s="64"/>
      <c r="H581" s="64"/>
      <c r="I581" s="64"/>
      <c r="J581" s="64"/>
      <c r="K581" s="64"/>
      <c r="L581" s="64"/>
      <c r="M581" s="64"/>
      <c r="N581" s="64"/>
    </row>
    <row r="582" spans="1:14" s="63" customFormat="1">
      <c r="A582" s="64"/>
      <c r="B582" s="64"/>
      <c r="C582" s="64"/>
      <c r="D582" s="64"/>
      <c r="E582" s="64"/>
      <c r="F582" s="64"/>
      <c r="G582" s="64"/>
      <c r="H582" s="64"/>
      <c r="I582" s="64"/>
      <c r="J582" s="64"/>
      <c r="K582" s="64"/>
      <c r="L582" s="64"/>
      <c r="M582" s="64"/>
      <c r="N582" s="64"/>
    </row>
    <row r="583" spans="1:14" s="63" customFormat="1">
      <c r="A583" s="64"/>
      <c r="B583" s="64"/>
      <c r="C583" s="64"/>
      <c r="D583" s="64"/>
      <c r="E583" s="64"/>
      <c r="F583" s="64"/>
      <c r="G583" s="64"/>
      <c r="H583" s="64"/>
      <c r="I583" s="64"/>
      <c r="J583" s="64"/>
      <c r="K583" s="64"/>
      <c r="L583" s="64"/>
      <c r="M583" s="64"/>
      <c r="N583" s="64"/>
    </row>
    <row r="584" spans="1:14" s="63" customFormat="1">
      <c r="A584" s="64"/>
      <c r="B584" s="64"/>
      <c r="C584" s="64"/>
      <c r="D584" s="64"/>
      <c r="E584" s="64"/>
      <c r="F584" s="64"/>
      <c r="G584" s="64"/>
      <c r="H584" s="64"/>
      <c r="I584" s="64"/>
      <c r="J584" s="64"/>
      <c r="K584" s="64"/>
      <c r="L584" s="64"/>
      <c r="M584" s="64"/>
      <c r="N584" s="64"/>
    </row>
    <row r="585" spans="1:14" s="63" customFormat="1">
      <c r="A585" s="64"/>
      <c r="B585" s="64"/>
      <c r="C585" s="64"/>
      <c r="D585" s="64"/>
      <c r="E585" s="64"/>
      <c r="F585" s="64"/>
      <c r="G585" s="64"/>
      <c r="H585" s="64"/>
      <c r="I585" s="64"/>
      <c r="J585" s="64"/>
      <c r="K585" s="64"/>
      <c r="L585" s="64"/>
      <c r="M585" s="64"/>
      <c r="N585" s="64"/>
    </row>
    <row r="586" spans="1:14" s="63" customFormat="1">
      <c r="A586" s="64"/>
      <c r="B586" s="64"/>
      <c r="C586" s="64"/>
      <c r="D586" s="64"/>
      <c r="E586" s="64"/>
      <c r="F586" s="64"/>
      <c r="G586" s="64"/>
      <c r="H586" s="64"/>
      <c r="I586" s="64"/>
      <c r="J586" s="64"/>
      <c r="K586" s="64"/>
      <c r="L586" s="64"/>
      <c r="M586" s="64"/>
      <c r="N586" s="64"/>
    </row>
    <row r="587" spans="1:14" s="63" customFormat="1">
      <c r="A587" s="64"/>
      <c r="B587" s="64"/>
      <c r="C587" s="64"/>
      <c r="D587" s="64"/>
      <c r="E587" s="64"/>
      <c r="F587" s="64"/>
      <c r="G587" s="64"/>
      <c r="H587" s="64"/>
      <c r="I587" s="64"/>
      <c r="J587" s="64"/>
      <c r="K587" s="64"/>
      <c r="L587" s="64"/>
      <c r="M587" s="64"/>
      <c r="N587" s="64"/>
    </row>
    <row r="588" spans="1:14" s="63" customFormat="1">
      <c r="A588" s="64"/>
      <c r="B588" s="64"/>
      <c r="C588" s="64"/>
      <c r="D588" s="64"/>
      <c r="E588" s="64"/>
      <c r="F588" s="64"/>
      <c r="G588" s="64"/>
      <c r="H588" s="64"/>
      <c r="I588" s="64"/>
      <c r="J588" s="64"/>
      <c r="K588" s="64"/>
      <c r="L588" s="64"/>
      <c r="M588" s="64"/>
      <c r="N588" s="64"/>
    </row>
    <row r="589" spans="1:14" s="63" customFormat="1">
      <c r="A589" s="64"/>
      <c r="B589" s="64"/>
      <c r="C589" s="64"/>
      <c r="D589" s="64"/>
      <c r="E589" s="64"/>
      <c r="F589" s="64"/>
      <c r="G589" s="64"/>
      <c r="H589" s="64"/>
      <c r="I589" s="64"/>
      <c r="J589" s="64"/>
      <c r="K589" s="64"/>
      <c r="L589" s="64"/>
      <c r="M589" s="64"/>
      <c r="N589" s="64"/>
    </row>
    <row r="590" spans="1:14" s="63" customFormat="1">
      <c r="A590" s="64"/>
      <c r="B590" s="64"/>
      <c r="C590" s="64"/>
      <c r="D590" s="64"/>
      <c r="E590" s="64"/>
      <c r="F590" s="64"/>
      <c r="G590" s="64"/>
      <c r="H590" s="64"/>
      <c r="I590" s="64"/>
      <c r="J590" s="64"/>
      <c r="K590" s="64"/>
      <c r="L590" s="64"/>
      <c r="M590" s="64"/>
      <c r="N590" s="64"/>
    </row>
    <row r="591" spans="1:14" s="63" customFormat="1">
      <c r="A591" s="64"/>
      <c r="B591" s="64"/>
      <c r="C591" s="64"/>
      <c r="D591" s="64"/>
      <c r="E591" s="64"/>
      <c r="F591" s="64"/>
      <c r="G591" s="64"/>
      <c r="H591" s="64"/>
      <c r="I591" s="64"/>
      <c r="J591" s="64"/>
      <c r="K591" s="64"/>
      <c r="L591" s="64"/>
      <c r="M591" s="64"/>
      <c r="N591" s="64"/>
    </row>
    <row r="592" spans="1:14" s="63" customFormat="1">
      <c r="A592" s="64"/>
      <c r="B592" s="64"/>
      <c r="C592" s="64"/>
      <c r="D592" s="64"/>
      <c r="E592" s="64"/>
      <c r="F592" s="64"/>
      <c r="G592" s="64"/>
      <c r="H592" s="64"/>
      <c r="I592" s="64"/>
      <c r="J592" s="64"/>
      <c r="K592" s="64"/>
      <c r="L592" s="64"/>
      <c r="M592" s="64"/>
      <c r="N592" s="64"/>
    </row>
    <row r="593" spans="1:14" s="63" customFormat="1">
      <c r="A593" s="64"/>
      <c r="B593" s="64"/>
      <c r="C593" s="64"/>
      <c r="D593" s="64"/>
      <c r="E593" s="64"/>
      <c r="F593" s="64"/>
      <c r="G593" s="64"/>
      <c r="H593" s="64"/>
      <c r="I593" s="64"/>
      <c r="J593" s="64"/>
      <c r="K593" s="64"/>
      <c r="L593" s="64"/>
      <c r="M593" s="64"/>
      <c r="N593" s="64"/>
    </row>
    <row r="594" spans="1:14" s="63" customFormat="1">
      <c r="A594" s="64"/>
      <c r="B594" s="64"/>
      <c r="C594" s="64"/>
      <c r="D594" s="64"/>
      <c r="E594" s="64"/>
      <c r="F594" s="64"/>
      <c r="G594" s="64"/>
      <c r="H594" s="64"/>
      <c r="I594" s="64"/>
      <c r="J594" s="64"/>
      <c r="K594" s="64"/>
      <c r="L594" s="64"/>
      <c r="M594" s="64"/>
      <c r="N594" s="64"/>
    </row>
    <row r="595" spans="1:14" s="63" customFormat="1">
      <c r="A595" s="64"/>
      <c r="B595" s="64"/>
      <c r="C595" s="64"/>
      <c r="D595" s="64"/>
      <c r="E595" s="64"/>
      <c r="F595" s="64"/>
      <c r="G595" s="64"/>
      <c r="H595" s="64"/>
      <c r="I595" s="64"/>
      <c r="J595" s="64"/>
      <c r="K595" s="64"/>
      <c r="L595" s="64"/>
      <c r="M595" s="64"/>
      <c r="N595" s="64"/>
    </row>
    <row r="596" spans="1:14" s="63" customFormat="1">
      <c r="A596" s="64"/>
      <c r="B596" s="64"/>
      <c r="C596" s="64"/>
      <c r="D596" s="64"/>
      <c r="E596" s="64"/>
      <c r="F596" s="64"/>
      <c r="G596" s="64"/>
      <c r="H596" s="64"/>
      <c r="I596" s="64"/>
      <c r="J596" s="64"/>
      <c r="K596" s="64"/>
      <c r="L596" s="64"/>
      <c r="M596" s="64"/>
      <c r="N596" s="64"/>
    </row>
    <row r="597" spans="1:14" s="63" customFormat="1">
      <c r="A597" s="64"/>
      <c r="B597" s="64"/>
      <c r="C597" s="64"/>
      <c r="D597" s="64"/>
      <c r="E597" s="64"/>
      <c r="F597" s="64"/>
      <c r="G597" s="64"/>
      <c r="H597" s="64"/>
      <c r="I597" s="64"/>
      <c r="J597" s="64"/>
      <c r="K597" s="64"/>
      <c r="L597" s="64"/>
      <c r="M597" s="64"/>
      <c r="N597" s="64"/>
    </row>
    <row r="598" spans="1:14" s="63" customFormat="1">
      <c r="A598" s="64"/>
      <c r="B598" s="64"/>
      <c r="C598" s="64"/>
      <c r="D598" s="64"/>
      <c r="E598" s="64"/>
      <c r="F598" s="64"/>
      <c r="G598" s="64"/>
      <c r="H598" s="64"/>
      <c r="I598" s="64"/>
      <c r="J598" s="64"/>
      <c r="K598" s="64"/>
      <c r="L598" s="64"/>
      <c r="M598" s="64"/>
      <c r="N598" s="64"/>
    </row>
    <row r="599" spans="1:14" s="63" customFormat="1">
      <c r="A599" s="64"/>
      <c r="B599" s="64"/>
      <c r="C599" s="64"/>
      <c r="D599" s="64"/>
      <c r="E599" s="64"/>
      <c r="F599" s="64"/>
      <c r="G599" s="64"/>
      <c r="H599" s="64"/>
      <c r="I599" s="64"/>
      <c r="J599" s="64"/>
      <c r="K599" s="64"/>
      <c r="L599" s="64"/>
      <c r="M599" s="64"/>
      <c r="N599" s="64"/>
    </row>
    <row r="600" spans="1:14" s="63" customFormat="1">
      <c r="A600" s="64"/>
      <c r="B600" s="64"/>
      <c r="C600" s="64"/>
      <c r="D600" s="64"/>
      <c r="E600" s="64"/>
      <c r="F600" s="64"/>
      <c r="G600" s="64"/>
      <c r="H600" s="64"/>
      <c r="I600" s="64"/>
      <c r="J600" s="64"/>
      <c r="K600" s="64"/>
      <c r="L600" s="64"/>
      <c r="M600" s="64"/>
      <c r="N600" s="64"/>
    </row>
    <row r="601" spans="1:14" s="63" customFormat="1">
      <c r="A601" s="64"/>
      <c r="B601" s="64"/>
      <c r="C601" s="64"/>
      <c r="D601" s="64"/>
      <c r="E601" s="64"/>
      <c r="F601" s="64"/>
      <c r="G601" s="64"/>
      <c r="H601" s="64"/>
      <c r="I601" s="64"/>
      <c r="J601" s="64"/>
      <c r="K601" s="64"/>
      <c r="L601" s="64"/>
      <c r="M601" s="64"/>
      <c r="N601" s="64"/>
    </row>
    <row r="602" spans="1:14" s="63" customFormat="1">
      <c r="A602" s="64"/>
      <c r="B602" s="64"/>
      <c r="C602" s="64"/>
      <c r="D602" s="64"/>
      <c r="E602" s="64"/>
      <c r="F602" s="64"/>
      <c r="G602" s="64"/>
      <c r="H602" s="64"/>
      <c r="I602" s="64"/>
      <c r="J602" s="64"/>
      <c r="K602" s="64"/>
      <c r="L602" s="64"/>
      <c r="M602" s="64"/>
      <c r="N602" s="64"/>
    </row>
    <row r="603" spans="1:14" s="63" customFormat="1">
      <c r="A603" s="64"/>
      <c r="B603" s="64"/>
      <c r="C603" s="64"/>
      <c r="D603" s="64"/>
      <c r="E603" s="64"/>
      <c r="F603" s="64"/>
      <c r="G603" s="64"/>
      <c r="H603" s="64"/>
      <c r="I603" s="64"/>
      <c r="J603" s="64"/>
      <c r="K603" s="64"/>
      <c r="L603" s="64"/>
      <c r="M603" s="64"/>
      <c r="N603" s="64"/>
    </row>
    <row r="604" spans="1:14" s="63" customFormat="1">
      <c r="A604" s="64"/>
      <c r="B604" s="64"/>
      <c r="C604" s="64"/>
      <c r="D604" s="64"/>
      <c r="E604" s="64"/>
      <c r="F604" s="64"/>
      <c r="G604" s="64"/>
      <c r="H604" s="64"/>
      <c r="I604" s="64"/>
      <c r="J604" s="64"/>
      <c r="K604" s="64"/>
      <c r="L604" s="64"/>
      <c r="M604" s="64"/>
      <c r="N604" s="64"/>
    </row>
    <row r="605" spans="1:14" s="63" customFormat="1">
      <c r="A605" s="64"/>
      <c r="B605" s="64"/>
      <c r="C605" s="64"/>
      <c r="D605" s="64"/>
      <c r="E605" s="64"/>
      <c r="F605" s="64"/>
      <c r="G605" s="64"/>
      <c r="H605" s="64"/>
      <c r="I605" s="64"/>
      <c r="J605" s="64"/>
      <c r="K605" s="64"/>
      <c r="L605" s="64"/>
      <c r="M605" s="64"/>
      <c r="N605" s="64"/>
    </row>
    <row r="606" spans="1:14" s="63" customFormat="1">
      <c r="A606" s="64"/>
      <c r="B606" s="64"/>
      <c r="C606" s="64"/>
      <c r="D606" s="64"/>
      <c r="E606" s="64"/>
      <c r="F606" s="64"/>
      <c r="G606" s="64"/>
      <c r="H606" s="64"/>
      <c r="I606" s="64"/>
      <c r="J606" s="64"/>
      <c r="K606" s="64"/>
      <c r="L606" s="64"/>
      <c r="M606" s="64"/>
      <c r="N606" s="64"/>
    </row>
    <row r="607" spans="1:14" s="63" customFormat="1">
      <c r="A607" s="64"/>
      <c r="B607" s="64"/>
      <c r="C607" s="64"/>
      <c r="D607" s="64"/>
      <c r="E607" s="64"/>
      <c r="F607" s="64"/>
      <c r="G607" s="64"/>
      <c r="H607" s="64"/>
      <c r="I607" s="64"/>
      <c r="J607" s="64"/>
      <c r="K607" s="64"/>
      <c r="L607" s="64"/>
      <c r="M607" s="64"/>
      <c r="N607" s="64"/>
    </row>
    <row r="608" spans="1:14" s="63" customFormat="1">
      <c r="A608" s="64"/>
      <c r="B608" s="64"/>
      <c r="C608" s="64"/>
      <c r="D608" s="64"/>
      <c r="E608" s="64"/>
      <c r="F608" s="64"/>
      <c r="G608" s="64"/>
      <c r="H608" s="64"/>
      <c r="I608" s="64"/>
      <c r="J608" s="64"/>
      <c r="K608" s="64"/>
      <c r="L608" s="64"/>
      <c r="M608" s="64"/>
      <c r="N608" s="64"/>
    </row>
    <row r="609" spans="1:14" s="63" customFormat="1">
      <c r="A609" s="64"/>
      <c r="B609" s="64"/>
      <c r="C609" s="64"/>
      <c r="D609" s="64"/>
      <c r="E609" s="64"/>
      <c r="F609" s="64"/>
      <c r="G609" s="64"/>
      <c r="H609" s="64"/>
      <c r="I609" s="64"/>
      <c r="J609" s="64"/>
      <c r="K609" s="64"/>
      <c r="L609" s="64"/>
      <c r="M609" s="64"/>
      <c r="N609" s="64"/>
    </row>
    <row r="610" spans="1:14" s="63" customFormat="1">
      <c r="A610" s="64"/>
      <c r="B610" s="64"/>
      <c r="C610" s="64"/>
      <c r="D610" s="64"/>
      <c r="E610" s="64"/>
      <c r="F610" s="64"/>
      <c r="G610" s="64"/>
      <c r="H610" s="64"/>
      <c r="I610" s="64"/>
      <c r="J610" s="64"/>
      <c r="K610" s="64"/>
      <c r="L610" s="64"/>
      <c r="M610" s="64"/>
      <c r="N610" s="64"/>
    </row>
    <row r="611" spans="1:14" s="63" customFormat="1">
      <c r="A611" s="64"/>
      <c r="B611" s="64"/>
      <c r="C611" s="64"/>
      <c r="D611" s="64"/>
      <c r="E611" s="64"/>
      <c r="F611" s="64"/>
      <c r="G611" s="64"/>
      <c r="H611" s="64"/>
      <c r="I611" s="64"/>
      <c r="J611" s="64"/>
      <c r="K611" s="64"/>
      <c r="L611" s="64"/>
      <c r="M611" s="64"/>
      <c r="N611" s="64"/>
    </row>
    <row r="612" spans="1:14" s="63" customFormat="1">
      <c r="A612" s="64"/>
      <c r="B612" s="64"/>
      <c r="C612" s="64"/>
      <c r="D612" s="64"/>
      <c r="E612" s="64"/>
      <c r="F612" s="64"/>
      <c r="G612" s="64"/>
      <c r="H612" s="64"/>
      <c r="I612" s="64"/>
      <c r="J612" s="64"/>
      <c r="K612" s="64"/>
      <c r="L612" s="64"/>
      <c r="M612" s="64"/>
      <c r="N612" s="64"/>
    </row>
    <row r="613" spans="1:14" s="63" customFormat="1">
      <c r="A613" s="64"/>
      <c r="B613" s="64"/>
      <c r="C613" s="64"/>
      <c r="D613" s="64"/>
      <c r="E613" s="64"/>
      <c r="F613" s="64"/>
      <c r="G613" s="64"/>
      <c r="H613" s="64"/>
      <c r="I613" s="64"/>
      <c r="J613" s="64"/>
      <c r="K613" s="64"/>
      <c r="L613" s="64"/>
      <c r="M613" s="64"/>
      <c r="N613" s="64"/>
    </row>
    <row r="614" spans="1:14" s="63" customFormat="1">
      <c r="A614" s="64"/>
      <c r="B614" s="64"/>
      <c r="C614" s="64"/>
      <c r="D614" s="64"/>
      <c r="E614" s="64"/>
      <c r="F614" s="64"/>
      <c r="G614" s="64"/>
      <c r="H614" s="64"/>
      <c r="I614" s="64"/>
      <c r="J614" s="64"/>
      <c r="K614" s="64"/>
      <c r="L614" s="64"/>
      <c r="M614" s="64"/>
      <c r="N614" s="64"/>
    </row>
    <row r="615" spans="1:14" s="63" customFormat="1">
      <c r="A615" s="64"/>
      <c r="B615" s="64"/>
      <c r="C615" s="64"/>
      <c r="D615" s="64"/>
      <c r="E615" s="64"/>
      <c r="F615" s="64"/>
      <c r="G615" s="64"/>
      <c r="H615" s="64"/>
      <c r="I615" s="64"/>
      <c r="J615" s="64"/>
      <c r="K615" s="64"/>
      <c r="L615" s="64"/>
      <c r="M615" s="64"/>
      <c r="N615" s="64"/>
    </row>
    <row r="616" spans="1:14" s="63" customFormat="1">
      <c r="A616" s="64"/>
      <c r="B616" s="64"/>
      <c r="C616" s="64"/>
      <c r="D616" s="64"/>
      <c r="E616" s="64"/>
      <c r="F616" s="64"/>
      <c r="G616" s="64"/>
      <c r="H616" s="64"/>
      <c r="I616" s="64"/>
      <c r="J616" s="64"/>
      <c r="K616" s="64"/>
      <c r="L616" s="64"/>
      <c r="M616" s="64"/>
      <c r="N616" s="64"/>
    </row>
    <row r="617" spans="1:14" s="63" customFormat="1">
      <c r="A617" s="64"/>
      <c r="B617" s="64"/>
      <c r="C617" s="64"/>
      <c r="D617" s="64"/>
      <c r="E617" s="64"/>
      <c r="F617" s="64"/>
      <c r="G617" s="64"/>
      <c r="H617" s="64"/>
      <c r="I617" s="64"/>
      <c r="J617" s="64"/>
      <c r="K617" s="64"/>
      <c r="L617" s="64"/>
      <c r="M617" s="64"/>
      <c r="N617" s="64"/>
    </row>
    <row r="618" spans="1:14" s="63" customFormat="1">
      <c r="A618" s="64"/>
      <c r="B618" s="64"/>
      <c r="C618" s="64"/>
      <c r="D618" s="64"/>
      <c r="E618" s="64"/>
      <c r="F618" s="64"/>
      <c r="G618" s="64"/>
      <c r="H618" s="64"/>
      <c r="I618" s="64"/>
      <c r="J618" s="64"/>
      <c r="K618" s="64"/>
      <c r="L618" s="64"/>
      <c r="M618" s="64"/>
      <c r="N618" s="64"/>
    </row>
    <row r="619" spans="1:14" s="63" customFormat="1">
      <c r="A619" s="64"/>
      <c r="B619" s="64"/>
      <c r="C619" s="64"/>
      <c r="D619" s="64"/>
      <c r="E619" s="64"/>
      <c r="F619" s="64"/>
      <c r="G619" s="64"/>
      <c r="H619" s="64"/>
      <c r="I619" s="64"/>
      <c r="J619" s="64"/>
      <c r="K619" s="64"/>
      <c r="L619" s="64"/>
      <c r="M619" s="64"/>
      <c r="N619" s="64"/>
    </row>
    <row r="620" spans="1:14" s="63" customFormat="1">
      <c r="A620" s="64"/>
      <c r="B620" s="64"/>
      <c r="C620" s="64"/>
      <c r="D620" s="64"/>
      <c r="E620" s="64"/>
      <c r="F620" s="64"/>
      <c r="G620" s="64"/>
      <c r="H620" s="64"/>
      <c r="I620" s="64"/>
      <c r="J620" s="64"/>
      <c r="K620" s="64"/>
      <c r="L620" s="64"/>
      <c r="M620" s="64"/>
      <c r="N620" s="64"/>
    </row>
    <row r="621" spans="1:14" s="63" customFormat="1">
      <c r="A621" s="64"/>
      <c r="B621" s="64"/>
      <c r="C621" s="64"/>
      <c r="D621" s="64"/>
      <c r="E621" s="64"/>
      <c r="F621" s="64"/>
      <c r="G621" s="64"/>
      <c r="H621" s="64"/>
      <c r="I621" s="64"/>
      <c r="J621" s="64"/>
      <c r="K621" s="64"/>
      <c r="L621" s="64"/>
      <c r="M621" s="64"/>
      <c r="N621" s="64"/>
    </row>
    <row r="622" spans="1:14" s="63" customFormat="1">
      <c r="A622" s="64"/>
      <c r="B622" s="64"/>
      <c r="C622" s="64"/>
      <c r="D622" s="64"/>
      <c r="E622" s="64"/>
      <c r="F622" s="64"/>
      <c r="G622" s="64"/>
      <c r="H622" s="64"/>
      <c r="I622" s="64"/>
      <c r="J622" s="64"/>
      <c r="K622" s="64"/>
      <c r="L622" s="64"/>
      <c r="M622" s="64"/>
      <c r="N622" s="64"/>
    </row>
    <row r="623" spans="1:14" s="63" customFormat="1">
      <c r="A623" s="64"/>
      <c r="B623" s="64"/>
      <c r="C623" s="64"/>
      <c r="D623" s="64"/>
      <c r="E623" s="64"/>
      <c r="F623" s="64"/>
      <c r="G623" s="64"/>
      <c r="H623" s="64"/>
      <c r="I623" s="64"/>
      <c r="J623" s="64"/>
      <c r="K623" s="64"/>
      <c r="L623" s="64"/>
      <c r="M623" s="64"/>
      <c r="N623" s="64"/>
    </row>
    <row r="624" spans="1:14" s="63" customFormat="1">
      <c r="A624" s="64"/>
      <c r="B624" s="64"/>
      <c r="C624" s="64"/>
      <c r="D624" s="64"/>
      <c r="E624" s="64"/>
      <c r="F624" s="64"/>
      <c r="G624" s="64"/>
      <c r="H624" s="64"/>
      <c r="I624" s="64"/>
      <c r="J624" s="64"/>
      <c r="K624" s="64"/>
      <c r="L624" s="64"/>
      <c r="M624" s="64"/>
      <c r="N624" s="64"/>
    </row>
    <row r="625" spans="1:14" s="63" customFormat="1">
      <c r="A625" s="64"/>
      <c r="B625" s="64"/>
      <c r="C625" s="64"/>
      <c r="D625" s="64"/>
      <c r="E625" s="64"/>
      <c r="F625" s="64"/>
      <c r="G625" s="64"/>
      <c r="H625" s="64"/>
      <c r="I625" s="64"/>
      <c r="J625" s="64"/>
      <c r="K625" s="64"/>
      <c r="L625" s="64"/>
      <c r="M625" s="64"/>
      <c r="N625" s="64"/>
    </row>
    <row r="626" spans="1:14" s="63" customFormat="1">
      <c r="A626" s="64"/>
      <c r="B626" s="64"/>
      <c r="C626" s="64"/>
      <c r="D626" s="64"/>
      <c r="E626" s="64"/>
      <c r="F626" s="64"/>
      <c r="G626" s="64"/>
      <c r="H626" s="64"/>
      <c r="I626" s="64"/>
      <c r="J626" s="64"/>
      <c r="K626" s="64"/>
      <c r="L626" s="64"/>
      <c r="M626" s="64"/>
      <c r="N626" s="64"/>
    </row>
    <row r="627" spans="1:14" s="63" customFormat="1">
      <c r="A627" s="64"/>
      <c r="B627" s="64"/>
      <c r="C627" s="64"/>
      <c r="D627" s="64"/>
      <c r="E627" s="64"/>
      <c r="F627" s="64"/>
      <c r="G627" s="64"/>
      <c r="H627" s="64"/>
      <c r="I627" s="64"/>
      <c r="J627" s="64"/>
      <c r="K627" s="64"/>
      <c r="L627" s="64"/>
      <c r="M627" s="64"/>
      <c r="N627" s="64"/>
    </row>
    <row r="628" spans="1:14" s="63" customFormat="1">
      <c r="A628" s="64"/>
      <c r="B628" s="64"/>
      <c r="C628" s="64"/>
      <c r="D628" s="64"/>
      <c r="E628" s="64"/>
      <c r="F628" s="64"/>
      <c r="G628" s="64"/>
      <c r="H628" s="64"/>
      <c r="I628" s="64"/>
      <c r="J628" s="64"/>
      <c r="K628" s="64"/>
      <c r="L628" s="64"/>
      <c r="M628" s="64"/>
      <c r="N628" s="64"/>
    </row>
    <row r="629" spans="1:14" s="63" customFormat="1">
      <c r="A629" s="64"/>
      <c r="B629" s="64"/>
      <c r="C629" s="64"/>
      <c r="D629" s="64"/>
      <c r="E629" s="64"/>
      <c r="F629" s="64"/>
      <c r="G629" s="64"/>
      <c r="H629" s="64"/>
      <c r="I629" s="64"/>
      <c r="J629" s="64"/>
      <c r="K629" s="64"/>
      <c r="L629" s="64"/>
      <c r="M629" s="64"/>
      <c r="N629" s="64"/>
    </row>
    <row r="630" spans="1:14" s="63" customFormat="1">
      <c r="A630" s="64"/>
      <c r="B630" s="64"/>
      <c r="C630" s="64"/>
      <c r="D630" s="64"/>
      <c r="E630" s="64"/>
      <c r="F630" s="64"/>
      <c r="G630" s="64"/>
      <c r="H630" s="64"/>
      <c r="I630" s="64"/>
      <c r="J630" s="64"/>
      <c r="K630" s="64"/>
      <c r="L630" s="64"/>
      <c r="M630" s="64"/>
      <c r="N630" s="64"/>
    </row>
    <row r="631" spans="1:14" s="63" customFormat="1">
      <c r="A631" s="64"/>
      <c r="B631" s="64"/>
      <c r="C631" s="64"/>
      <c r="D631" s="64"/>
      <c r="E631" s="64"/>
      <c r="F631" s="64"/>
      <c r="G631" s="64"/>
      <c r="H631" s="64"/>
      <c r="I631" s="64"/>
      <c r="J631" s="64"/>
      <c r="K631" s="64"/>
      <c r="L631" s="64"/>
      <c r="M631" s="64"/>
      <c r="N631" s="64"/>
    </row>
    <row r="632" spans="1:14" s="63" customFormat="1">
      <c r="A632" s="64"/>
      <c r="B632" s="64"/>
      <c r="C632" s="64"/>
      <c r="D632" s="64"/>
      <c r="E632" s="64"/>
      <c r="F632" s="64"/>
      <c r="G632" s="64"/>
      <c r="H632" s="64"/>
      <c r="I632" s="64"/>
      <c r="J632" s="64"/>
      <c r="K632" s="64"/>
      <c r="L632" s="64"/>
      <c r="M632" s="64"/>
      <c r="N632" s="64"/>
    </row>
    <row r="633" spans="1:14" s="63" customFormat="1">
      <c r="A633" s="64"/>
      <c r="B633" s="64"/>
      <c r="C633" s="64"/>
      <c r="D633" s="64"/>
      <c r="E633" s="64"/>
      <c r="F633" s="64"/>
      <c r="G633" s="64"/>
      <c r="H633" s="64"/>
      <c r="I633" s="64"/>
      <c r="J633" s="64"/>
      <c r="K633" s="64"/>
      <c r="L633" s="64"/>
      <c r="M633" s="64"/>
      <c r="N633" s="64"/>
    </row>
    <row r="634" spans="1:14" s="63" customFormat="1">
      <c r="A634" s="64"/>
      <c r="B634" s="64"/>
      <c r="C634" s="64"/>
      <c r="D634" s="64"/>
      <c r="E634" s="64"/>
      <c r="F634" s="64"/>
      <c r="G634" s="64"/>
      <c r="H634" s="64"/>
      <c r="I634" s="64"/>
      <c r="J634" s="64"/>
      <c r="K634" s="64"/>
      <c r="L634" s="64"/>
      <c r="M634" s="64"/>
      <c r="N634" s="64"/>
    </row>
    <row r="635" spans="1:14" s="63" customFormat="1">
      <c r="A635" s="64"/>
      <c r="B635" s="64"/>
      <c r="C635" s="64"/>
      <c r="D635" s="64"/>
      <c r="E635" s="64"/>
      <c r="F635" s="64"/>
      <c r="G635" s="64"/>
      <c r="H635" s="64"/>
      <c r="I635" s="64"/>
      <c r="J635" s="64"/>
      <c r="K635" s="64"/>
      <c r="L635" s="64"/>
      <c r="M635" s="64"/>
      <c r="N635" s="64"/>
    </row>
    <row r="636" spans="1:14" s="63" customFormat="1">
      <c r="A636" s="64"/>
      <c r="B636" s="64"/>
      <c r="C636" s="64"/>
      <c r="D636" s="64"/>
      <c r="E636" s="64"/>
      <c r="F636" s="64"/>
      <c r="G636" s="64"/>
      <c r="H636" s="64"/>
      <c r="I636" s="64"/>
      <c r="J636" s="64"/>
      <c r="K636" s="64"/>
      <c r="L636" s="64"/>
      <c r="M636" s="64"/>
      <c r="N636" s="64"/>
    </row>
    <row r="637" spans="1:14" s="63" customFormat="1">
      <c r="A637" s="64"/>
      <c r="B637" s="64"/>
      <c r="C637" s="64"/>
      <c r="D637" s="64"/>
      <c r="E637" s="64"/>
      <c r="F637" s="64"/>
      <c r="G637" s="64"/>
      <c r="H637" s="64"/>
      <c r="I637" s="64"/>
      <c r="J637" s="64"/>
      <c r="K637" s="64"/>
      <c r="L637" s="64"/>
      <c r="M637" s="64"/>
      <c r="N637" s="64"/>
    </row>
    <row r="638" spans="1:14" s="63" customFormat="1">
      <c r="A638" s="64"/>
      <c r="B638" s="64"/>
      <c r="C638" s="64"/>
      <c r="D638" s="64"/>
      <c r="E638" s="64"/>
      <c r="F638" s="64"/>
      <c r="G638" s="64"/>
      <c r="H638" s="64"/>
      <c r="I638" s="64"/>
      <c r="J638" s="64"/>
      <c r="K638" s="64"/>
      <c r="L638" s="64"/>
      <c r="M638" s="64"/>
      <c r="N638" s="64"/>
    </row>
    <row r="639" spans="1:14" s="63" customFormat="1">
      <c r="A639" s="64"/>
      <c r="B639" s="64"/>
      <c r="C639" s="64"/>
      <c r="D639" s="64"/>
      <c r="E639" s="64"/>
      <c r="F639" s="64"/>
      <c r="G639" s="64"/>
      <c r="H639" s="64"/>
      <c r="I639" s="64"/>
      <c r="J639" s="64"/>
      <c r="K639" s="64"/>
      <c r="L639" s="64"/>
      <c r="M639" s="64"/>
      <c r="N639" s="64"/>
    </row>
    <row r="640" spans="1:14" s="63" customFormat="1">
      <c r="A640" s="64"/>
      <c r="B640" s="64"/>
      <c r="C640" s="64"/>
      <c r="D640" s="64"/>
      <c r="E640" s="64"/>
      <c r="F640" s="64"/>
      <c r="G640" s="64"/>
      <c r="H640" s="64"/>
      <c r="I640" s="64"/>
      <c r="J640" s="64"/>
      <c r="K640" s="64"/>
      <c r="L640" s="64"/>
      <c r="M640" s="64"/>
      <c r="N640" s="64"/>
    </row>
    <row r="641" spans="1:14" s="63" customFormat="1">
      <c r="A641" s="64"/>
      <c r="B641" s="64"/>
      <c r="C641" s="64"/>
      <c r="D641" s="64"/>
      <c r="E641" s="64"/>
      <c r="F641" s="64"/>
      <c r="G641" s="64"/>
      <c r="H641" s="64"/>
      <c r="I641" s="64"/>
      <c r="J641" s="64"/>
      <c r="K641" s="64"/>
      <c r="L641" s="64"/>
      <c r="M641" s="64"/>
      <c r="N641" s="64"/>
    </row>
    <row r="642" spans="1:14" s="63" customFormat="1">
      <c r="A642" s="64"/>
      <c r="B642" s="64"/>
      <c r="C642" s="64"/>
      <c r="D642" s="64"/>
      <c r="E642" s="64"/>
      <c r="F642" s="64"/>
      <c r="G642" s="64"/>
      <c r="H642" s="64"/>
      <c r="I642" s="64"/>
      <c r="J642" s="64"/>
      <c r="K642" s="64"/>
      <c r="L642" s="64"/>
      <c r="M642" s="64"/>
      <c r="N642" s="64"/>
    </row>
    <row r="643" spans="1:14" s="63" customFormat="1">
      <c r="A643" s="64"/>
      <c r="B643" s="64"/>
      <c r="C643" s="64"/>
      <c r="D643" s="64"/>
      <c r="E643" s="64"/>
      <c r="F643" s="64"/>
      <c r="G643" s="64"/>
      <c r="H643" s="64"/>
      <c r="I643" s="64"/>
      <c r="J643" s="64"/>
      <c r="K643" s="64"/>
      <c r="L643" s="64"/>
      <c r="M643" s="64"/>
      <c r="N643" s="64"/>
    </row>
    <row r="644" spans="1:14" s="63" customFormat="1">
      <c r="A644" s="64"/>
      <c r="B644" s="64"/>
      <c r="C644" s="64"/>
      <c r="D644" s="64"/>
      <c r="E644" s="64"/>
      <c r="F644" s="64"/>
      <c r="G644" s="64"/>
      <c r="H644" s="64"/>
      <c r="I644" s="64"/>
      <c r="J644" s="64"/>
      <c r="K644" s="64"/>
      <c r="L644" s="64"/>
      <c r="M644" s="64"/>
      <c r="N644" s="64"/>
    </row>
    <row r="645" spans="1:14" s="63" customFormat="1">
      <c r="A645" s="64"/>
      <c r="B645" s="64"/>
      <c r="C645" s="64"/>
      <c r="D645" s="64"/>
      <c r="E645" s="64"/>
      <c r="F645" s="64"/>
      <c r="G645" s="64"/>
      <c r="H645" s="64"/>
      <c r="I645" s="64"/>
      <c r="J645" s="64"/>
      <c r="K645" s="64"/>
      <c r="L645" s="64"/>
      <c r="M645" s="64"/>
      <c r="N645" s="64"/>
    </row>
    <row r="646" spans="1:14" s="63" customFormat="1">
      <c r="A646" s="64"/>
      <c r="B646" s="64"/>
      <c r="C646" s="64"/>
      <c r="D646" s="64"/>
      <c r="E646" s="64"/>
      <c r="F646" s="64"/>
      <c r="G646" s="64"/>
      <c r="H646" s="64"/>
      <c r="I646" s="64"/>
      <c r="J646" s="64"/>
      <c r="K646" s="64"/>
      <c r="L646" s="64"/>
      <c r="M646" s="64"/>
      <c r="N646" s="64"/>
    </row>
    <row r="647" spans="1:14" s="63" customFormat="1">
      <c r="A647" s="64"/>
      <c r="B647" s="64"/>
      <c r="C647" s="64"/>
      <c r="D647" s="64"/>
      <c r="E647" s="64"/>
      <c r="F647" s="64"/>
      <c r="G647" s="64"/>
      <c r="H647" s="64"/>
      <c r="I647" s="64"/>
      <c r="J647" s="64"/>
      <c r="K647" s="64"/>
      <c r="L647" s="64"/>
      <c r="M647" s="64"/>
      <c r="N647" s="64"/>
    </row>
    <row r="648" spans="1:14" s="63" customFormat="1">
      <c r="A648" s="64"/>
      <c r="B648" s="64"/>
      <c r="C648" s="64"/>
      <c r="D648" s="64"/>
      <c r="E648" s="64"/>
      <c r="F648" s="64"/>
      <c r="G648" s="64"/>
      <c r="H648" s="64"/>
      <c r="I648" s="64"/>
      <c r="J648" s="64"/>
      <c r="K648" s="64"/>
      <c r="L648" s="64"/>
      <c r="M648" s="64"/>
      <c r="N648" s="64"/>
    </row>
    <row r="649" spans="1:14" s="63" customFormat="1">
      <c r="A649" s="64"/>
      <c r="B649" s="64"/>
      <c r="C649" s="64"/>
      <c r="D649" s="64"/>
      <c r="E649" s="64"/>
      <c r="F649" s="64"/>
      <c r="G649" s="64"/>
      <c r="H649" s="64"/>
      <c r="I649" s="64"/>
      <c r="J649" s="64"/>
      <c r="K649" s="64"/>
      <c r="L649" s="64"/>
      <c r="M649" s="64"/>
      <c r="N649" s="64"/>
    </row>
    <row r="650" spans="1:14" s="63" customFormat="1">
      <c r="A650" s="64"/>
      <c r="B650" s="64"/>
      <c r="C650" s="64"/>
      <c r="D650" s="64"/>
      <c r="E650" s="64"/>
      <c r="F650" s="64"/>
      <c r="G650" s="64"/>
      <c r="H650" s="64"/>
      <c r="I650" s="64"/>
      <c r="J650" s="64"/>
      <c r="K650" s="64"/>
      <c r="L650" s="64"/>
      <c r="M650" s="64"/>
      <c r="N650" s="64"/>
    </row>
    <row r="651" spans="1:14" s="63" customFormat="1">
      <c r="A651" s="64"/>
      <c r="B651" s="64"/>
      <c r="C651" s="64"/>
      <c r="D651" s="64"/>
      <c r="E651" s="64"/>
      <c r="F651" s="64"/>
      <c r="G651" s="64"/>
      <c r="H651" s="64"/>
      <c r="I651" s="64"/>
      <c r="J651" s="64"/>
      <c r="K651" s="64"/>
      <c r="L651" s="64"/>
      <c r="M651" s="64"/>
      <c r="N651" s="64"/>
    </row>
    <row r="652" spans="1:14" s="63" customFormat="1">
      <c r="A652" s="64"/>
      <c r="B652" s="64"/>
      <c r="C652" s="64"/>
      <c r="D652" s="64"/>
      <c r="E652" s="64"/>
      <c r="F652" s="64"/>
      <c r="G652" s="64"/>
      <c r="H652" s="64"/>
      <c r="I652" s="64"/>
      <c r="J652" s="64"/>
      <c r="K652" s="64"/>
      <c r="L652" s="64"/>
      <c r="M652" s="64"/>
      <c r="N652" s="64"/>
    </row>
    <row r="653" spans="1:14" s="63" customFormat="1">
      <c r="A653" s="64"/>
      <c r="B653" s="64"/>
      <c r="C653" s="64"/>
      <c r="D653" s="64"/>
      <c r="E653" s="64"/>
      <c r="F653" s="64"/>
      <c r="G653" s="64"/>
      <c r="H653" s="64"/>
      <c r="I653" s="64"/>
      <c r="J653" s="64"/>
      <c r="K653" s="64"/>
      <c r="L653" s="64"/>
      <c r="M653" s="64"/>
      <c r="N653" s="64"/>
    </row>
    <row r="654" spans="1:14" s="63" customFormat="1">
      <c r="A654" s="64"/>
      <c r="B654" s="64"/>
      <c r="C654" s="64"/>
      <c r="D654" s="64"/>
      <c r="E654" s="64"/>
      <c r="F654" s="64"/>
      <c r="G654" s="64"/>
      <c r="H654" s="64"/>
      <c r="I654" s="64"/>
      <c r="J654" s="64"/>
      <c r="K654" s="64"/>
      <c r="L654" s="64"/>
      <c r="M654" s="64"/>
      <c r="N654" s="64"/>
    </row>
    <row r="655" spans="1:14" s="63" customFormat="1">
      <c r="A655" s="64"/>
      <c r="B655" s="64"/>
      <c r="C655" s="64"/>
      <c r="D655" s="64"/>
      <c r="E655" s="64"/>
      <c r="F655" s="64"/>
      <c r="G655" s="64"/>
      <c r="H655" s="64"/>
      <c r="I655" s="64"/>
      <c r="J655" s="64"/>
      <c r="K655" s="64"/>
      <c r="L655" s="64"/>
      <c r="M655" s="64"/>
      <c r="N655" s="64"/>
    </row>
    <row r="656" spans="1:14" s="63" customFormat="1">
      <c r="A656" s="64"/>
      <c r="B656" s="64"/>
      <c r="C656" s="64"/>
      <c r="D656" s="64"/>
      <c r="E656" s="64"/>
      <c r="F656" s="64"/>
      <c r="G656" s="64"/>
      <c r="H656" s="64"/>
      <c r="I656" s="64"/>
      <c r="J656" s="64"/>
      <c r="K656" s="64"/>
      <c r="L656" s="64"/>
      <c r="M656" s="64"/>
      <c r="N656" s="64"/>
    </row>
    <row r="657" spans="1:14" s="63" customFormat="1">
      <c r="A657" s="64"/>
      <c r="B657" s="64"/>
      <c r="C657" s="64"/>
      <c r="D657" s="64"/>
      <c r="E657" s="64"/>
      <c r="F657" s="64"/>
      <c r="G657" s="64"/>
      <c r="H657" s="64"/>
      <c r="I657" s="64"/>
      <c r="J657" s="64"/>
      <c r="K657" s="64"/>
      <c r="L657" s="64"/>
      <c r="M657" s="64"/>
      <c r="N657" s="64"/>
    </row>
    <row r="658" spans="1:14" s="63" customFormat="1">
      <c r="A658" s="64"/>
      <c r="B658" s="64"/>
      <c r="C658" s="64"/>
      <c r="D658" s="64"/>
      <c r="E658" s="64"/>
      <c r="F658" s="64"/>
      <c r="G658" s="64"/>
      <c r="H658" s="64"/>
      <c r="I658" s="64"/>
      <c r="J658" s="64"/>
      <c r="K658" s="64"/>
      <c r="L658" s="64"/>
      <c r="M658" s="64"/>
      <c r="N658" s="64"/>
    </row>
    <row r="659" spans="1:14" s="63" customFormat="1">
      <c r="A659" s="64"/>
      <c r="B659" s="64"/>
      <c r="C659" s="64"/>
      <c r="D659" s="64"/>
      <c r="E659" s="64"/>
      <c r="F659" s="64"/>
      <c r="G659" s="64"/>
      <c r="H659" s="64"/>
      <c r="I659" s="64"/>
      <c r="J659" s="64"/>
      <c r="K659" s="64"/>
      <c r="L659" s="64"/>
      <c r="M659" s="64"/>
      <c r="N659" s="64"/>
    </row>
    <row r="660" spans="1:14" s="63" customFormat="1">
      <c r="A660" s="64"/>
      <c r="B660" s="64"/>
      <c r="C660" s="64"/>
      <c r="D660" s="64"/>
      <c r="E660" s="64"/>
      <c r="F660" s="64"/>
      <c r="G660" s="64"/>
      <c r="H660" s="64"/>
      <c r="I660" s="64"/>
      <c r="J660" s="64"/>
      <c r="K660" s="64"/>
      <c r="L660" s="64"/>
      <c r="M660" s="64"/>
      <c r="N660" s="64"/>
    </row>
    <row r="661" spans="1:14" s="63" customFormat="1">
      <c r="A661" s="64"/>
      <c r="B661" s="64"/>
      <c r="C661" s="64"/>
      <c r="D661" s="64"/>
      <c r="E661" s="64"/>
      <c r="F661" s="64"/>
      <c r="G661" s="64"/>
      <c r="H661" s="64"/>
      <c r="I661" s="64"/>
      <c r="J661" s="64"/>
      <c r="K661" s="64"/>
      <c r="L661" s="64"/>
      <c r="M661" s="64"/>
      <c r="N661" s="64"/>
    </row>
    <row r="662" spans="1:14" s="63" customFormat="1">
      <c r="A662" s="64"/>
      <c r="B662" s="64"/>
      <c r="C662" s="64"/>
      <c r="D662" s="64"/>
      <c r="E662" s="64"/>
      <c r="F662" s="64"/>
      <c r="G662" s="64"/>
      <c r="H662" s="64"/>
      <c r="I662" s="64"/>
      <c r="J662" s="64"/>
      <c r="K662" s="64"/>
      <c r="L662" s="64"/>
      <c r="M662" s="64"/>
      <c r="N662" s="64"/>
    </row>
    <row r="663" spans="1:14" s="63" customFormat="1">
      <c r="A663" s="64"/>
      <c r="B663" s="64"/>
      <c r="C663" s="64"/>
      <c r="D663" s="64"/>
      <c r="E663" s="64"/>
      <c r="F663" s="64"/>
      <c r="G663" s="64"/>
      <c r="H663" s="64"/>
      <c r="I663" s="64"/>
      <c r="J663" s="64"/>
      <c r="K663" s="64"/>
      <c r="L663" s="64"/>
      <c r="M663" s="64"/>
      <c r="N663" s="64"/>
    </row>
    <row r="664" spans="1:14" s="63" customFormat="1">
      <c r="A664" s="64"/>
      <c r="B664" s="64"/>
      <c r="C664" s="64"/>
      <c r="D664" s="64"/>
      <c r="E664" s="64"/>
      <c r="F664" s="64"/>
      <c r="G664" s="64"/>
      <c r="H664" s="64"/>
      <c r="I664" s="64"/>
      <c r="J664" s="64"/>
      <c r="K664" s="64"/>
      <c r="L664" s="64"/>
      <c r="M664" s="64"/>
      <c r="N664" s="64"/>
    </row>
    <row r="665" spans="1:14" s="63" customFormat="1">
      <c r="A665" s="64"/>
      <c r="B665" s="64"/>
      <c r="C665" s="64"/>
      <c r="D665" s="64"/>
      <c r="E665" s="64"/>
      <c r="F665" s="64"/>
      <c r="G665" s="64"/>
      <c r="H665" s="64"/>
      <c r="I665" s="64"/>
      <c r="J665" s="64"/>
      <c r="K665" s="64"/>
      <c r="L665" s="64"/>
      <c r="M665" s="64"/>
      <c r="N665" s="64"/>
    </row>
    <row r="666" spans="1:14" s="63" customFormat="1">
      <c r="A666" s="64"/>
      <c r="B666" s="64"/>
      <c r="C666" s="64"/>
      <c r="D666" s="64"/>
      <c r="E666" s="64"/>
      <c r="F666" s="64"/>
      <c r="G666" s="64"/>
      <c r="H666" s="64"/>
      <c r="I666" s="64"/>
      <c r="J666" s="64"/>
      <c r="K666" s="64"/>
      <c r="L666" s="64"/>
      <c r="M666" s="64"/>
      <c r="N666" s="64"/>
    </row>
    <row r="667" spans="1:14" s="63" customFormat="1">
      <c r="A667" s="64"/>
      <c r="B667" s="64"/>
      <c r="C667" s="64"/>
      <c r="D667" s="64"/>
      <c r="E667" s="64"/>
      <c r="F667" s="64"/>
      <c r="G667" s="64"/>
      <c r="H667" s="64"/>
      <c r="I667" s="64"/>
      <c r="J667" s="64"/>
      <c r="K667" s="64"/>
      <c r="L667" s="64"/>
      <c r="M667" s="64"/>
      <c r="N667" s="64"/>
    </row>
    <row r="668" spans="1:14" s="63" customFormat="1">
      <c r="A668" s="64"/>
      <c r="B668" s="64"/>
      <c r="C668" s="64"/>
      <c r="D668" s="64"/>
      <c r="E668" s="64"/>
      <c r="F668" s="64"/>
      <c r="G668" s="64"/>
      <c r="H668" s="64"/>
      <c r="I668" s="64"/>
      <c r="J668" s="64"/>
      <c r="K668" s="64"/>
      <c r="L668" s="64"/>
      <c r="M668" s="64"/>
      <c r="N668" s="64"/>
    </row>
    <row r="669" spans="1:14" s="63" customFormat="1">
      <c r="A669" s="64"/>
      <c r="B669" s="64"/>
      <c r="C669" s="64"/>
      <c r="D669" s="64"/>
      <c r="E669" s="64"/>
      <c r="F669" s="64"/>
      <c r="G669" s="64"/>
      <c r="H669" s="64"/>
      <c r="I669" s="64"/>
      <c r="J669" s="64"/>
      <c r="K669" s="64"/>
      <c r="L669" s="64"/>
      <c r="M669" s="64"/>
      <c r="N669" s="64"/>
    </row>
    <row r="670" spans="1:14" s="63" customFormat="1">
      <c r="A670" s="64"/>
      <c r="B670" s="64"/>
      <c r="C670" s="64"/>
      <c r="D670" s="64"/>
      <c r="E670" s="64"/>
      <c r="F670" s="64"/>
      <c r="G670" s="64"/>
      <c r="H670" s="64"/>
      <c r="I670" s="64"/>
      <c r="J670" s="64"/>
      <c r="K670" s="64"/>
      <c r="L670" s="64"/>
      <c r="M670" s="64"/>
      <c r="N670" s="64"/>
    </row>
    <row r="671" spans="1:14" s="63" customFormat="1">
      <c r="A671" s="64"/>
      <c r="B671" s="64"/>
      <c r="C671" s="64"/>
      <c r="D671" s="64"/>
      <c r="E671" s="64"/>
      <c r="F671" s="64"/>
      <c r="G671" s="64"/>
      <c r="H671" s="64"/>
      <c r="I671" s="64"/>
      <c r="J671" s="64"/>
      <c r="K671" s="64"/>
      <c r="L671" s="64"/>
      <c r="M671" s="64"/>
      <c r="N671" s="64"/>
    </row>
    <row r="672" spans="1:14" s="63" customFormat="1">
      <c r="A672" s="64"/>
      <c r="B672" s="64"/>
      <c r="C672" s="64"/>
      <c r="D672" s="64"/>
      <c r="E672" s="64"/>
      <c r="F672" s="64"/>
      <c r="G672" s="64"/>
      <c r="H672" s="64"/>
      <c r="I672" s="64"/>
      <c r="J672" s="64"/>
      <c r="K672" s="64"/>
      <c r="L672" s="64"/>
      <c r="M672" s="64"/>
      <c r="N672" s="64"/>
    </row>
    <row r="673" spans="1:14" s="63" customFormat="1">
      <c r="A673" s="64"/>
      <c r="B673" s="64"/>
      <c r="C673" s="64"/>
      <c r="D673" s="64"/>
      <c r="E673" s="64"/>
      <c r="F673" s="64"/>
      <c r="G673" s="64"/>
      <c r="H673" s="64"/>
      <c r="I673" s="64"/>
      <c r="J673" s="64"/>
      <c r="K673" s="64"/>
      <c r="L673" s="64"/>
      <c r="M673" s="64"/>
      <c r="N673" s="64"/>
    </row>
    <row r="674" spans="1:14" s="63" customFormat="1">
      <c r="A674" s="64"/>
      <c r="B674" s="64"/>
      <c r="C674" s="64"/>
      <c r="D674" s="64"/>
      <c r="E674" s="64"/>
      <c r="F674" s="64"/>
      <c r="G674" s="64"/>
      <c r="H674" s="64"/>
      <c r="I674" s="64"/>
      <c r="J674" s="64"/>
      <c r="K674" s="64"/>
      <c r="L674" s="64"/>
      <c r="M674" s="64"/>
      <c r="N674" s="64"/>
    </row>
    <row r="675" spans="1:14" s="63" customFormat="1">
      <c r="A675" s="64"/>
      <c r="B675" s="64"/>
      <c r="C675" s="64"/>
      <c r="D675" s="64"/>
      <c r="E675" s="64"/>
      <c r="F675" s="64"/>
      <c r="G675" s="64"/>
      <c r="H675" s="64"/>
      <c r="I675" s="64"/>
      <c r="J675" s="64"/>
      <c r="K675" s="64"/>
      <c r="L675" s="64"/>
      <c r="M675" s="64"/>
      <c r="N675" s="64"/>
    </row>
    <row r="676" spans="1:14" s="63" customFormat="1">
      <c r="A676" s="64"/>
      <c r="B676" s="64"/>
      <c r="C676" s="64"/>
      <c r="D676" s="64"/>
      <c r="E676" s="64"/>
      <c r="F676" s="64"/>
      <c r="G676" s="64"/>
      <c r="H676" s="64"/>
      <c r="I676" s="64"/>
      <c r="J676" s="64"/>
      <c r="K676" s="64"/>
      <c r="L676" s="64"/>
      <c r="M676" s="64"/>
      <c r="N676" s="64"/>
    </row>
    <row r="677" spans="1:14" s="63" customFormat="1">
      <c r="A677" s="64"/>
      <c r="B677" s="64"/>
      <c r="C677" s="64"/>
      <c r="D677" s="64"/>
      <c r="E677" s="64"/>
      <c r="F677" s="64"/>
      <c r="G677" s="64"/>
      <c r="H677" s="64"/>
      <c r="I677" s="64"/>
      <c r="J677" s="64"/>
      <c r="K677" s="64"/>
      <c r="L677" s="64"/>
      <c r="M677" s="64"/>
      <c r="N677" s="64"/>
    </row>
    <row r="678" spans="1:14" s="63" customFormat="1">
      <c r="A678" s="64"/>
      <c r="B678" s="64"/>
      <c r="C678" s="64"/>
      <c r="D678" s="64"/>
      <c r="E678" s="64"/>
      <c r="F678" s="64"/>
      <c r="G678" s="64"/>
      <c r="H678" s="64"/>
      <c r="I678" s="64"/>
      <c r="J678" s="64"/>
      <c r="K678" s="64"/>
      <c r="L678" s="64"/>
      <c r="M678" s="64"/>
      <c r="N678" s="64"/>
    </row>
    <row r="679" spans="1:14" s="63" customFormat="1">
      <c r="A679" s="64"/>
      <c r="B679" s="64"/>
      <c r="C679" s="64"/>
      <c r="D679" s="64"/>
      <c r="E679" s="64"/>
      <c r="F679" s="64"/>
      <c r="G679" s="64"/>
      <c r="H679" s="64"/>
      <c r="I679" s="64"/>
      <c r="J679" s="64"/>
      <c r="K679" s="64"/>
      <c r="L679" s="64"/>
      <c r="M679" s="64"/>
      <c r="N679" s="64"/>
    </row>
    <row r="680" spans="1:14" s="63" customFormat="1">
      <c r="A680" s="64"/>
      <c r="B680" s="64"/>
      <c r="C680" s="64"/>
      <c r="D680" s="64"/>
      <c r="E680" s="64"/>
      <c r="F680" s="64"/>
      <c r="G680" s="64"/>
      <c r="H680" s="64"/>
      <c r="I680" s="64"/>
      <c r="J680" s="64"/>
      <c r="K680" s="64"/>
      <c r="L680" s="64"/>
      <c r="M680" s="64"/>
      <c r="N680" s="64"/>
    </row>
    <row r="681" spans="1:14" s="63" customFormat="1">
      <c r="A681" s="64"/>
      <c r="B681" s="64"/>
      <c r="C681" s="64"/>
      <c r="D681" s="64"/>
      <c r="E681" s="64"/>
      <c r="F681" s="64"/>
      <c r="G681" s="64"/>
      <c r="H681" s="64"/>
      <c r="I681" s="64"/>
      <c r="J681" s="64"/>
      <c r="K681" s="64"/>
      <c r="L681" s="64"/>
      <c r="M681" s="64"/>
      <c r="N681" s="64"/>
    </row>
    <row r="682" spans="1:14" s="63" customFormat="1">
      <c r="A682" s="64"/>
      <c r="B682" s="64"/>
      <c r="C682" s="64"/>
      <c r="D682" s="64"/>
      <c r="E682" s="64"/>
      <c r="F682" s="64"/>
      <c r="G682" s="64"/>
      <c r="H682" s="64"/>
      <c r="I682" s="64"/>
      <c r="J682" s="64"/>
      <c r="K682" s="64"/>
      <c r="L682" s="64"/>
      <c r="M682" s="64"/>
      <c r="N682" s="64"/>
    </row>
    <row r="683" spans="1:14" s="63" customFormat="1">
      <c r="A683" s="64"/>
      <c r="B683" s="64"/>
      <c r="C683" s="64"/>
      <c r="D683" s="64"/>
      <c r="E683" s="64"/>
      <c r="F683" s="64"/>
      <c r="G683" s="64"/>
      <c r="H683" s="64"/>
      <c r="I683" s="64"/>
      <c r="J683" s="64"/>
      <c r="K683" s="64"/>
      <c r="L683" s="64"/>
      <c r="M683" s="64"/>
      <c r="N683" s="64"/>
    </row>
    <row r="684" spans="1:14" s="63" customFormat="1">
      <c r="A684" s="64"/>
      <c r="B684" s="64"/>
      <c r="C684" s="64"/>
      <c r="D684" s="64"/>
      <c r="E684" s="64"/>
      <c r="F684" s="64"/>
      <c r="G684" s="64"/>
      <c r="H684" s="64"/>
      <c r="I684" s="64"/>
      <c r="J684" s="64"/>
      <c r="K684" s="64"/>
      <c r="L684" s="64"/>
      <c r="M684" s="64"/>
      <c r="N684" s="64"/>
    </row>
    <row r="685" spans="1:14" s="63" customFormat="1">
      <c r="A685" s="64"/>
      <c r="B685" s="64"/>
      <c r="C685" s="64"/>
      <c r="D685" s="64"/>
      <c r="E685" s="64"/>
      <c r="F685" s="64"/>
      <c r="G685" s="64"/>
      <c r="H685" s="64"/>
      <c r="I685" s="64"/>
      <c r="J685" s="64"/>
      <c r="K685" s="64"/>
      <c r="L685" s="64"/>
      <c r="M685" s="64"/>
      <c r="N685" s="64"/>
    </row>
    <row r="686" spans="1:14" s="63" customFormat="1">
      <c r="A686" s="64"/>
      <c r="B686" s="64"/>
      <c r="C686" s="64"/>
      <c r="D686" s="64"/>
      <c r="E686" s="64"/>
      <c r="F686" s="64"/>
      <c r="G686" s="64"/>
      <c r="H686" s="64"/>
      <c r="I686" s="64"/>
      <c r="J686" s="64"/>
      <c r="K686" s="64"/>
      <c r="L686" s="64"/>
      <c r="M686" s="64"/>
      <c r="N686" s="64"/>
    </row>
    <row r="687" spans="1:14" s="63" customFormat="1">
      <c r="A687" s="64"/>
      <c r="B687" s="64"/>
      <c r="C687" s="64"/>
      <c r="D687" s="64"/>
      <c r="E687" s="64"/>
      <c r="F687" s="64"/>
      <c r="G687" s="64"/>
      <c r="H687" s="64"/>
      <c r="I687" s="64"/>
      <c r="J687" s="64"/>
      <c r="K687" s="64"/>
      <c r="L687" s="64"/>
      <c r="M687" s="64"/>
      <c r="N687" s="64"/>
    </row>
    <row r="688" spans="1:14" s="63" customFormat="1">
      <c r="A688" s="64"/>
      <c r="B688" s="64"/>
      <c r="C688" s="64"/>
      <c r="D688" s="64"/>
      <c r="E688" s="64"/>
      <c r="F688" s="64"/>
      <c r="G688" s="64"/>
      <c r="H688" s="64"/>
      <c r="I688" s="64"/>
      <c r="J688" s="64"/>
      <c r="K688" s="64"/>
      <c r="L688" s="64"/>
      <c r="M688" s="64"/>
      <c r="N688" s="64"/>
    </row>
  </sheetData>
  <sheetProtection password="E105" sheet="1"/>
  <mergeCells count="20">
    <mergeCell ref="A16:A17"/>
    <mergeCell ref="B16:B17"/>
    <mergeCell ref="C16:C17"/>
    <mergeCell ref="D16:D17"/>
    <mergeCell ref="E16:E17"/>
    <mergeCell ref="F7:O7"/>
    <mergeCell ref="G16:G17"/>
    <mergeCell ref="H16:H17"/>
    <mergeCell ref="F16:F17"/>
    <mergeCell ref="O16:O17"/>
    <mergeCell ref="N16:N17"/>
    <mergeCell ref="I16:I17"/>
    <mergeCell ref="J16:K16"/>
    <mergeCell ref="L16:M16"/>
    <mergeCell ref="A1:O1"/>
    <mergeCell ref="A2:O2"/>
    <mergeCell ref="A3:O3"/>
    <mergeCell ref="A4:O4"/>
    <mergeCell ref="A5:O5"/>
    <mergeCell ref="F6:O6"/>
  </mergeCells>
  <pageMargins left="1.6535433070866143" right="0.11811023622047245" top="0.27559055118110237" bottom="0.23622047244094491" header="0" footer="0"/>
  <pageSetup paperSize="9" scale="55" orientation="landscape" verticalDpi="200" r:id="rId1"/>
  <headerFooter alignWithMargins="0"/>
  <ignoredErrors>
    <ignoredError sqref="N26:O26 O33:O37 N45:O45 O60:O65 O70 O72:O73 N73 N75:O75 N78:O78 N80:O80 N33 N35 N37 N63 N65 N71 O79 N85:O85 O84 O89:O90 N90 N95:O95 N97:O97 O94 O96 O101:O102 N102 N104:O104 N110:O110 N112:O112 N114:O114 O113 N119:O119 O118 O120:O121 N121 O122:O123 N123 N131:O131 N141:O141 O145:O147 N146 N148:O148 N150:O150 N154:O154 N157:O157 N164:O164 N168:O168 N175:O175 N178:O178 N183:O183 O184:O187 N185 N187 N192:O192 N194:O194 N196:O196 O203:O206 N204 N206 N208:O208 O207 N215:O215 N219:O219 N223:O223 N233:O233 N242:O242 N245:O245 O246:O248 N247 N249:O249 N251:O251 O250 O252:O253 N253 N260:O260 O261:O263 N262 O269:O270 N270 O275:O278 N276 N278 N280:O280 O279 O281:O282 N282 N287:O287 N289:O289 O293:O294 N294 O298:O301 N299 N301 N306:O306 O305 N308:O308 N310:O310 O307 O309 O311 N319 N321 N323" formula="1"/>
    <ignoredError sqref="H71:M71 H61:M61" unlockedFormula="1"/>
    <ignoredError sqref="N61 O71" formula="1" unlockedFormula="1"/>
  </ignoredError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F619"/>
  <sheetViews>
    <sheetView showGridLines="0" zoomScaleNormal="100" workbookViewId="0">
      <selection activeCell="G12" sqref="G12"/>
    </sheetView>
  </sheetViews>
  <sheetFormatPr baseColWidth="10" defaultRowHeight="15"/>
  <cols>
    <col min="1" max="1" width="5.5703125" style="2" customWidth="1"/>
    <col min="2" max="2" width="5.42578125" style="2" customWidth="1"/>
    <col min="3" max="4" width="5" style="2" customWidth="1"/>
    <col min="5" max="5" width="5.42578125" style="2" customWidth="1"/>
    <col min="6" max="6" width="57.42578125" style="2" customWidth="1"/>
    <col min="7" max="7" width="15.85546875" style="2" customWidth="1"/>
    <col min="8" max="8" width="14.42578125" style="2" customWidth="1"/>
    <col min="9" max="9" width="14.85546875" style="2" customWidth="1"/>
    <col min="10" max="10" width="15.5703125" style="2" customWidth="1"/>
    <col min="11" max="11" width="11.42578125" style="1"/>
    <col min="12" max="58" width="11.42578125" style="63"/>
    <col min="59" max="16384" width="11.42578125" style="1"/>
  </cols>
  <sheetData>
    <row r="1" spans="1:11" ht="15.75" customHeight="1">
      <c r="A1" s="538">
        <f>+PPNE1!B1</f>
        <v>0</v>
      </c>
      <c r="B1" s="539"/>
      <c r="C1" s="539"/>
      <c r="D1" s="539"/>
      <c r="E1" s="539"/>
      <c r="F1" s="539"/>
      <c r="G1" s="539"/>
      <c r="H1" s="539"/>
      <c r="I1" s="539"/>
      <c r="J1" s="539"/>
      <c r="K1" s="540"/>
    </row>
    <row r="2" spans="1:11" ht="15.75" customHeight="1">
      <c r="A2" s="541" t="s">
        <v>270</v>
      </c>
      <c r="B2" s="527"/>
      <c r="C2" s="527"/>
      <c r="D2" s="527"/>
      <c r="E2" s="527"/>
      <c r="F2" s="527"/>
      <c r="G2" s="527"/>
      <c r="H2" s="527"/>
      <c r="I2" s="527"/>
      <c r="J2" s="527"/>
      <c r="K2" s="542"/>
    </row>
    <row r="3" spans="1:11" ht="15.75" customHeight="1">
      <c r="A3" s="543" t="s">
        <v>271</v>
      </c>
      <c r="B3" s="529"/>
      <c r="C3" s="529"/>
      <c r="D3" s="529"/>
      <c r="E3" s="529"/>
      <c r="F3" s="529"/>
      <c r="G3" s="529"/>
      <c r="H3" s="529"/>
      <c r="I3" s="529"/>
      <c r="J3" s="529"/>
      <c r="K3" s="544"/>
    </row>
    <row r="4" spans="1:11" ht="15.75" customHeight="1">
      <c r="A4" s="530" t="s">
        <v>211</v>
      </c>
      <c r="B4" s="531"/>
      <c r="C4" s="531"/>
      <c r="D4" s="531"/>
      <c r="E4" s="531"/>
      <c r="F4" s="531"/>
      <c r="G4" s="531"/>
      <c r="H4" s="531"/>
      <c r="I4" s="531"/>
      <c r="J4" s="531"/>
      <c r="K4" s="545"/>
    </row>
    <row r="5" spans="1:11" ht="15.75" customHeight="1">
      <c r="A5" s="530">
        <f>+PPNE1!C5</f>
        <v>2024</v>
      </c>
      <c r="B5" s="531"/>
      <c r="C5" s="531"/>
      <c r="D5" s="531"/>
      <c r="E5" s="531"/>
      <c r="F5" s="531"/>
      <c r="G5" s="531"/>
      <c r="H5" s="531"/>
      <c r="I5" s="531"/>
      <c r="J5" s="531"/>
      <c r="K5" s="545"/>
    </row>
    <row r="6" spans="1:11" ht="15.75" customHeight="1">
      <c r="A6" s="15" t="s">
        <v>214</v>
      </c>
      <c r="B6" s="5"/>
      <c r="C6" s="5"/>
      <c r="D6" s="5"/>
      <c r="E6" s="5"/>
      <c r="F6" s="532" t="str">
        <f>+PPNE1!B6</f>
        <v>Metropolitano</v>
      </c>
      <c r="G6" s="532"/>
      <c r="H6" s="532"/>
      <c r="I6" s="532"/>
      <c r="J6" s="532"/>
      <c r="K6" s="546"/>
    </row>
    <row r="7" spans="1:11" ht="15.75" customHeight="1">
      <c r="A7" s="18" t="s">
        <v>213</v>
      </c>
      <c r="B7" s="19"/>
      <c r="C7" s="19"/>
      <c r="D7" s="16"/>
      <c r="E7" s="19"/>
      <c r="F7" s="548" t="str">
        <f>+PPNE1!B7</f>
        <v>HOSPITAL DE ENGOMBE</v>
      </c>
      <c r="G7" s="548"/>
      <c r="H7" s="548"/>
      <c r="I7" s="548"/>
      <c r="J7" s="548"/>
      <c r="K7" s="549"/>
    </row>
    <row r="8" spans="1:11" ht="15.75" customHeight="1">
      <c r="A8" s="22" t="s">
        <v>46</v>
      </c>
      <c r="B8" s="23"/>
      <c r="C8" s="23"/>
      <c r="D8" s="23"/>
      <c r="E8" s="23"/>
      <c r="F8" s="23"/>
      <c r="G8" s="23"/>
      <c r="H8" s="23"/>
      <c r="I8" s="23"/>
      <c r="J8" s="23"/>
      <c r="K8" s="24"/>
    </row>
    <row r="9" spans="1:11" ht="12.75">
      <c r="A9" s="42" t="s">
        <v>212</v>
      </c>
      <c r="B9" s="3"/>
      <c r="C9" s="3"/>
      <c r="D9" s="3"/>
      <c r="E9" s="43"/>
      <c r="F9" s="44"/>
      <c r="G9" s="59">
        <f>+PPNE3!F16</f>
        <v>16986043.100000001</v>
      </c>
      <c r="H9" s="41"/>
      <c r="I9" s="41"/>
      <c r="J9" s="41"/>
      <c r="K9" s="45"/>
    </row>
    <row r="10" spans="1:11" ht="12.75">
      <c r="A10" s="42" t="s">
        <v>41</v>
      </c>
      <c r="B10" s="3"/>
      <c r="C10" s="3"/>
      <c r="D10" s="3"/>
      <c r="E10" s="43"/>
      <c r="F10" s="44"/>
      <c r="G10" s="59">
        <f>+PPNE3!F25</f>
        <v>25455809.57</v>
      </c>
      <c r="H10" s="41"/>
      <c r="I10" s="41"/>
      <c r="J10" s="41"/>
      <c r="K10" s="45"/>
    </row>
    <row r="11" spans="1:11" ht="12.75">
      <c r="A11" s="42" t="s">
        <v>287</v>
      </c>
      <c r="B11" s="3"/>
      <c r="C11" s="3"/>
      <c r="D11" s="3"/>
      <c r="E11" s="43"/>
      <c r="F11" s="44"/>
      <c r="G11" s="59">
        <f>+PPNE3!F15</f>
        <v>23658189.23</v>
      </c>
      <c r="H11" s="41"/>
      <c r="I11" s="41"/>
      <c r="J11" s="41"/>
      <c r="K11" s="45"/>
    </row>
    <row r="12" spans="1:11" ht="12.75">
      <c r="A12" s="42" t="s">
        <v>42</v>
      </c>
      <c r="B12" s="3"/>
      <c r="C12" s="3"/>
      <c r="D12" s="3"/>
      <c r="E12" s="43"/>
      <c r="F12" s="44"/>
      <c r="G12" s="59">
        <f>+PPNE3!F9+PPNE3!F17+PPNE3!F21+PPNE3!F22</f>
        <v>9898784.3499999996</v>
      </c>
      <c r="H12" s="41"/>
      <c r="I12" s="41"/>
      <c r="J12" s="41"/>
      <c r="K12" s="45"/>
    </row>
    <row r="13" spans="1:11" ht="12.75">
      <c r="A13" s="46" t="s">
        <v>52</v>
      </c>
      <c r="B13" s="3"/>
      <c r="C13" s="3"/>
      <c r="D13" s="3"/>
      <c r="E13" s="43"/>
      <c r="F13" s="44"/>
      <c r="G13" s="60">
        <f>+PPNE3!F18</f>
        <v>0</v>
      </c>
      <c r="H13" s="41"/>
      <c r="I13" s="41"/>
      <c r="J13" s="41"/>
      <c r="K13" s="45"/>
    </row>
    <row r="14" spans="1:11" ht="13.5" thickBot="1">
      <c r="A14" s="34" t="s">
        <v>63</v>
      </c>
      <c r="B14" s="35"/>
      <c r="C14" s="35"/>
      <c r="D14" s="35"/>
      <c r="E14" s="36"/>
      <c r="F14" s="37"/>
      <c r="G14" s="38">
        <f>SUM(G9:G13)</f>
        <v>75998826.25</v>
      </c>
      <c r="H14" s="39"/>
      <c r="I14" s="39"/>
      <c r="J14" s="39"/>
      <c r="K14" s="40"/>
    </row>
    <row r="15" spans="1:11" ht="15.75" customHeight="1" thickTop="1">
      <c r="A15" s="25" t="s">
        <v>48</v>
      </c>
      <c r="B15" s="20"/>
      <c r="C15" s="20"/>
      <c r="D15" s="20"/>
      <c r="E15" s="20"/>
      <c r="F15" s="20"/>
      <c r="G15" s="20"/>
      <c r="H15" s="20"/>
      <c r="I15" s="20"/>
      <c r="J15" s="20"/>
      <c r="K15" s="26"/>
    </row>
    <row r="16" spans="1:11" ht="19.5" customHeight="1">
      <c r="A16" s="547" t="s">
        <v>64</v>
      </c>
      <c r="B16" s="547" t="s">
        <v>49</v>
      </c>
      <c r="C16" s="547" t="s">
        <v>4</v>
      </c>
      <c r="D16" s="547" t="s">
        <v>50</v>
      </c>
      <c r="E16" s="547" t="s">
        <v>20</v>
      </c>
      <c r="F16" s="550" t="s">
        <v>54</v>
      </c>
      <c r="G16" s="537" t="s">
        <v>51</v>
      </c>
      <c r="H16" s="537" t="s">
        <v>33</v>
      </c>
      <c r="I16" s="537" t="s">
        <v>288</v>
      </c>
      <c r="J16" s="533" t="s">
        <v>231</v>
      </c>
      <c r="K16" s="533" t="s">
        <v>19</v>
      </c>
    </row>
    <row r="17" spans="1:11" ht="44.25" customHeight="1">
      <c r="A17" s="547"/>
      <c r="B17" s="547"/>
      <c r="C17" s="547"/>
      <c r="D17" s="547"/>
      <c r="E17" s="547"/>
      <c r="F17" s="551"/>
      <c r="G17" s="537"/>
      <c r="H17" s="537"/>
      <c r="I17" s="537"/>
      <c r="J17" s="534"/>
      <c r="K17" s="534"/>
    </row>
    <row r="18" spans="1:11" ht="12.75">
      <c r="A18" s="338">
        <v>2</v>
      </c>
      <c r="B18" s="339"/>
      <c r="C18" s="339"/>
      <c r="D18" s="339"/>
      <c r="E18" s="339"/>
      <c r="F18" s="340" t="s">
        <v>10</v>
      </c>
      <c r="G18" s="341">
        <f>+G19+G67+G170+G254+G270+G323</f>
        <v>15512412.899999999</v>
      </c>
      <c r="H18" s="341">
        <f>+H19+H67+H170+H254+H270+H323</f>
        <v>12230989.1</v>
      </c>
      <c r="I18" s="341">
        <f>+I19+I67+I170+I254+I270+I323</f>
        <v>23658189.23</v>
      </c>
      <c r="J18" s="341">
        <f>+J19+J67+J170+J254+J270+J323</f>
        <v>90697533.230000004</v>
      </c>
      <c r="K18" s="341">
        <f>+K19+K67+K170+K254+K270+K323</f>
        <v>100</v>
      </c>
    </row>
    <row r="19" spans="1:11" ht="12.75">
      <c r="A19" s="342">
        <v>2</v>
      </c>
      <c r="B19" s="343">
        <v>1</v>
      </c>
      <c r="C19" s="343"/>
      <c r="D19" s="343"/>
      <c r="E19" s="343"/>
      <c r="F19" s="344" t="s">
        <v>232</v>
      </c>
      <c r="G19" s="345">
        <f>+G20+G42+G54+G58</f>
        <v>0</v>
      </c>
      <c r="H19" s="33">
        <f>+H20+H47+H63+H70+H78</f>
        <v>0</v>
      </c>
      <c r="I19" s="33">
        <f>+I20+I47+I63+I70+I78</f>
        <v>23658189.23</v>
      </c>
      <c r="J19" s="33">
        <f>+J20+J47+J63+J70+J78</f>
        <v>23708853.23</v>
      </c>
      <c r="K19" s="51">
        <f>+K20+K47+K63+K70+K78</f>
        <v>26.14057117725207</v>
      </c>
    </row>
    <row r="20" spans="1:11" ht="12.75">
      <c r="A20" s="346">
        <v>2</v>
      </c>
      <c r="B20" s="347">
        <v>1</v>
      </c>
      <c r="C20" s="347">
        <v>1</v>
      </c>
      <c r="D20" s="347"/>
      <c r="E20" s="347"/>
      <c r="F20" s="348" t="s">
        <v>65</v>
      </c>
      <c r="G20" s="349">
        <f>+G21+G26+G33+G35+G37</f>
        <v>0</v>
      </c>
      <c r="H20" s="32">
        <f>+H21+H28+H36+H38+H40+H45</f>
        <v>0</v>
      </c>
      <c r="I20" s="32">
        <f>+I21+I28+I36+I38+I40+I45</f>
        <v>23658189.23</v>
      </c>
      <c r="J20" s="32">
        <f>+J21+J28+J36+J38+J40+J45</f>
        <v>23658189.23</v>
      </c>
      <c r="K20" s="52">
        <f>+K21+K28+K36+K38+K40+K45</f>
        <v>26.084710782602173</v>
      </c>
    </row>
    <row r="21" spans="1:11" ht="12.75">
      <c r="A21" s="350">
        <v>2</v>
      </c>
      <c r="B21" s="351">
        <v>1</v>
      </c>
      <c r="C21" s="351">
        <v>1</v>
      </c>
      <c r="D21" s="351">
        <v>1</v>
      </c>
      <c r="E21" s="351"/>
      <c r="F21" s="352" t="s">
        <v>66</v>
      </c>
      <c r="G21" s="353">
        <f>SUM(G22:G25)</f>
        <v>0</v>
      </c>
      <c r="H21" s="30">
        <f>SUM(H22:H27)</f>
        <v>0</v>
      </c>
      <c r="I21" s="30">
        <f>SUM(I22:I27)</f>
        <v>23658189.23</v>
      </c>
      <c r="J21" s="30">
        <f>SUM(J22:J27)</f>
        <v>23658189.23</v>
      </c>
      <c r="K21" s="53">
        <f>SUM(K22:K27)</f>
        <v>26.084710782602173</v>
      </c>
    </row>
    <row r="22" spans="1:11" ht="12.75">
      <c r="A22" s="354">
        <v>2</v>
      </c>
      <c r="B22" s="355">
        <v>1</v>
      </c>
      <c r="C22" s="355">
        <v>1</v>
      </c>
      <c r="D22" s="355">
        <v>1</v>
      </c>
      <c r="E22" s="355" t="s">
        <v>202</v>
      </c>
      <c r="F22" s="356" t="s">
        <v>233</v>
      </c>
      <c r="G22" s="366"/>
      <c r="H22" s="27"/>
      <c r="I22" s="27">
        <v>23658189.23</v>
      </c>
      <c r="J22" s="334">
        <f t="shared" ref="J22:J27" si="0">SUBTOTAL(9,G22:I22)</f>
        <v>23658189.23</v>
      </c>
      <c r="K22" s="337">
        <f>IFERROR(J22/$J$18*100,"0.00")</f>
        <v>26.084710782602173</v>
      </c>
    </row>
    <row r="23" spans="1:11" ht="12.75">
      <c r="A23" s="354">
        <v>2</v>
      </c>
      <c r="B23" s="355">
        <v>1</v>
      </c>
      <c r="C23" s="355">
        <v>1</v>
      </c>
      <c r="D23" s="355">
        <v>1</v>
      </c>
      <c r="E23" s="355" t="s">
        <v>203</v>
      </c>
      <c r="F23" s="358" t="s">
        <v>67</v>
      </c>
      <c r="G23" s="366"/>
      <c r="H23" s="27"/>
      <c r="I23" s="27"/>
      <c r="J23" s="334">
        <f t="shared" si="0"/>
        <v>0</v>
      </c>
      <c r="K23" s="337">
        <f>IFERROR(J23/$J$18*100,"0.00")</f>
        <v>0</v>
      </c>
    </row>
    <row r="24" spans="1:11" ht="12.75">
      <c r="A24" s="354">
        <v>2</v>
      </c>
      <c r="B24" s="355">
        <v>1</v>
      </c>
      <c r="C24" s="355">
        <v>1</v>
      </c>
      <c r="D24" s="355">
        <v>1</v>
      </c>
      <c r="E24" s="355" t="s">
        <v>208</v>
      </c>
      <c r="F24" s="358" t="s">
        <v>68</v>
      </c>
      <c r="G24" s="366"/>
      <c r="H24" s="27"/>
      <c r="I24" s="27"/>
      <c r="J24" s="334">
        <f t="shared" si="0"/>
        <v>0</v>
      </c>
      <c r="K24" s="337">
        <f>IFERROR(J24/$J$18*100,"0.00")</f>
        <v>0</v>
      </c>
    </row>
    <row r="25" spans="1:11" ht="12.75">
      <c r="A25" s="354">
        <v>2</v>
      </c>
      <c r="B25" s="355">
        <v>1</v>
      </c>
      <c r="C25" s="355">
        <v>1</v>
      </c>
      <c r="D25" s="355">
        <v>1</v>
      </c>
      <c r="E25" s="355" t="s">
        <v>234</v>
      </c>
      <c r="F25" s="358" t="s">
        <v>235</v>
      </c>
      <c r="G25" s="366"/>
      <c r="H25" s="27"/>
      <c r="I25" s="27"/>
      <c r="J25" s="334">
        <f t="shared" si="0"/>
        <v>0</v>
      </c>
      <c r="K25" s="337">
        <f>IFERROR(J25/$J$18*100,"0.00")</f>
        <v>0</v>
      </c>
    </row>
    <row r="26" spans="1:11" ht="12.75">
      <c r="A26" s="350">
        <v>2</v>
      </c>
      <c r="B26" s="351">
        <v>1</v>
      </c>
      <c r="C26" s="351">
        <v>1</v>
      </c>
      <c r="D26" s="351">
        <v>2</v>
      </c>
      <c r="E26" s="351"/>
      <c r="F26" s="352" t="s">
        <v>69</v>
      </c>
      <c r="G26" s="353">
        <f>SUM(G27:G32)</f>
        <v>0</v>
      </c>
      <c r="H26" s="353">
        <f>SUM(H27:H32)</f>
        <v>0</v>
      </c>
      <c r="I26" s="353">
        <f>SUM(I27:I32)</f>
        <v>0</v>
      </c>
      <c r="J26" s="353">
        <f>SUM(J27:J32)</f>
        <v>0</v>
      </c>
      <c r="K26" s="53">
        <f>SUM(K27:K32)</f>
        <v>0</v>
      </c>
    </row>
    <row r="27" spans="1:11" ht="12.75">
      <c r="A27" s="354">
        <v>2</v>
      </c>
      <c r="B27" s="355">
        <v>1</v>
      </c>
      <c r="C27" s="355">
        <v>1</v>
      </c>
      <c r="D27" s="355">
        <v>2</v>
      </c>
      <c r="E27" s="355" t="s">
        <v>204</v>
      </c>
      <c r="F27" s="358" t="s">
        <v>34</v>
      </c>
      <c r="G27" s="371"/>
      <c r="H27" s="27"/>
      <c r="I27" s="27"/>
      <c r="J27" s="334">
        <f t="shared" si="0"/>
        <v>0</v>
      </c>
      <c r="K27" s="337">
        <f>IFERROR(J27/$J$18*100,"0.00")</f>
        <v>0</v>
      </c>
    </row>
    <row r="28" spans="1:11" ht="12.75">
      <c r="A28" s="354">
        <v>2</v>
      </c>
      <c r="B28" s="355">
        <v>1</v>
      </c>
      <c r="C28" s="355">
        <v>1</v>
      </c>
      <c r="D28" s="355">
        <v>2</v>
      </c>
      <c r="E28" s="355" t="s">
        <v>208</v>
      </c>
      <c r="F28" s="358" t="s">
        <v>70</v>
      </c>
      <c r="G28" s="371"/>
      <c r="H28" s="27"/>
      <c r="I28" s="27"/>
      <c r="J28" s="334">
        <f>SUBTOTAL(9,G28:I28)</f>
        <v>0</v>
      </c>
      <c r="K28" s="337">
        <f t="shared" ref="K28:K34" si="1">IFERROR(J28/$J$18*100,"0.00")</f>
        <v>0</v>
      </c>
    </row>
    <row r="29" spans="1:11" ht="12.75">
      <c r="A29" s="354">
        <v>2</v>
      </c>
      <c r="B29" s="355">
        <v>1</v>
      </c>
      <c r="C29" s="355">
        <v>1</v>
      </c>
      <c r="D29" s="355">
        <v>2</v>
      </c>
      <c r="E29" s="355" t="s">
        <v>234</v>
      </c>
      <c r="F29" s="358" t="s">
        <v>71</v>
      </c>
      <c r="G29" s="371"/>
      <c r="H29" s="27"/>
      <c r="I29" s="27"/>
      <c r="J29" s="334">
        <f>SUBTOTAL(9,G29:I29)</f>
        <v>0</v>
      </c>
      <c r="K29" s="337">
        <f t="shared" si="1"/>
        <v>0</v>
      </c>
    </row>
    <row r="30" spans="1:11" ht="12.75">
      <c r="A30" s="359">
        <v>2</v>
      </c>
      <c r="B30" s="360">
        <v>1</v>
      </c>
      <c r="C30" s="360">
        <v>1</v>
      </c>
      <c r="D30" s="360">
        <v>2</v>
      </c>
      <c r="E30" s="360" t="s">
        <v>240</v>
      </c>
      <c r="F30" s="361" t="s">
        <v>1021</v>
      </c>
      <c r="G30" s="371"/>
      <c r="H30" s="27"/>
      <c r="I30" s="27"/>
      <c r="J30" s="334">
        <f>SUBTOTAL(9,G30:I30)</f>
        <v>0</v>
      </c>
      <c r="K30" s="337">
        <f t="shared" si="1"/>
        <v>0</v>
      </c>
    </row>
    <row r="31" spans="1:11" ht="12.75">
      <c r="A31" s="359">
        <v>2</v>
      </c>
      <c r="B31" s="360">
        <v>1</v>
      </c>
      <c r="C31" s="360">
        <v>1</v>
      </c>
      <c r="D31" s="360">
        <v>2</v>
      </c>
      <c r="E31" s="360" t="s">
        <v>241</v>
      </c>
      <c r="F31" s="361" t="s">
        <v>1022</v>
      </c>
      <c r="G31" s="371"/>
      <c r="H31" s="27"/>
      <c r="I31" s="27"/>
      <c r="J31" s="334">
        <f>SUBTOTAL(9,G31:I31)</f>
        <v>0</v>
      </c>
      <c r="K31" s="337">
        <f t="shared" si="1"/>
        <v>0</v>
      </c>
    </row>
    <row r="32" spans="1:11" ht="12.75">
      <c r="A32" s="359">
        <v>2</v>
      </c>
      <c r="B32" s="360">
        <v>1</v>
      </c>
      <c r="C32" s="360">
        <v>1</v>
      </c>
      <c r="D32" s="360">
        <v>2</v>
      </c>
      <c r="E32" s="360" t="s">
        <v>1023</v>
      </c>
      <c r="F32" s="361" t="s">
        <v>1024</v>
      </c>
      <c r="G32" s="371"/>
      <c r="H32" s="27"/>
      <c r="I32" s="27"/>
      <c r="J32" s="334">
        <f>SUBTOTAL(9,G32:I32)</f>
        <v>0</v>
      </c>
      <c r="K32" s="337">
        <f t="shared" si="1"/>
        <v>0</v>
      </c>
    </row>
    <row r="33" spans="1:11" ht="12.75">
      <c r="A33" s="350">
        <v>2</v>
      </c>
      <c r="B33" s="351">
        <v>1</v>
      </c>
      <c r="C33" s="351">
        <v>1</v>
      </c>
      <c r="D33" s="351">
        <v>3</v>
      </c>
      <c r="E33" s="351"/>
      <c r="F33" s="352" t="s">
        <v>72</v>
      </c>
      <c r="G33" s="353">
        <f>G34</f>
        <v>0</v>
      </c>
      <c r="H33" s="353">
        <f>H34</f>
        <v>0</v>
      </c>
      <c r="I33" s="353">
        <f>I34</f>
        <v>0</v>
      </c>
      <c r="J33" s="353">
        <f>J34</f>
        <v>0</v>
      </c>
      <c r="K33" s="53">
        <f>K34</f>
        <v>0</v>
      </c>
    </row>
    <row r="34" spans="1:11" ht="12.75">
      <c r="A34" s="354">
        <v>2</v>
      </c>
      <c r="B34" s="355">
        <v>1</v>
      </c>
      <c r="C34" s="355">
        <v>1</v>
      </c>
      <c r="D34" s="355">
        <v>3</v>
      </c>
      <c r="E34" s="355" t="s">
        <v>202</v>
      </c>
      <c r="F34" s="358" t="s">
        <v>72</v>
      </c>
      <c r="G34" s="371"/>
      <c r="H34" s="27"/>
      <c r="I34" s="27"/>
      <c r="J34" s="334">
        <f t="shared" ref="J34:J41" si="2">SUBTOTAL(9,G34:I34)</f>
        <v>0</v>
      </c>
      <c r="K34" s="337">
        <f t="shared" si="1"/>
        <v>0</v>
      </c>
    </row>
    <row r="35" spans="1:11" ht="12.75">
      <c r="A35" s="350">
        <v>2</v>
      </c>
      <c r="B35" s="351">
        <v>1</v>
      </c>
      <c r="C35" s="351">
        <v>1</v>
      </c>
      <c r="D35" s="351">
        <v>4</v>
      </c>
      <c r="E35" s="351"/>
      <c r="F35" s="352" t="s">
        <v>237</v>
      </c>
      <c r="G35" s="353">
        <f>G36</f>
        <v>0</v>
      </c>
      <c r="H35" s="353">
        <f>H36</f>
        <v>0</v>
      </c>
      <c r="I35" s="353">
        <f>I36</f>
        <v>0</v>
      </c>
      <c r="J35" s="353">
        <f>J36</f>
        <v>0</v>
      </c>
      <c r="K35" s="53">
        <f>K36</f>
        <v>0</v>
      </c>
    </row>
    <row r="36" spans="1:11" ht="12.75">
      <c r="A36" s="354">
        <v>2</v>
      </c>
      <c r="B36" s="355">
        <v>1</v>
      </c>
      <c r="C36" s="355">
        <v>1</v>
      </c>
      <c r="D36" s="355">
        <v>4</v>
      </c>
      <c r="E36" s="355" t="s">
        <v>202</v>
      </c>
      <c r="F36" s="358" t="s">
        <v>237</v>
      </c>
      <c r="G36" s="371"/>
      <c r="H36" s="357"/>
      <c r="I36" s="357"/>
      <c r="J36" s="371">
        <f t="shared" si="2"/>
        <v>0</v>
      </c>
      <c r="K36" s="337">
        <f t="shared" ref="K36:K41" si="3">IFERROR(J36/$J$18*100,"0.00")</f>
        <v>0</v>
      </c>
    </row>
    <row r="37" spans="1:11" ht="12.75">
      <c r="A37" s="350">
        <v>2</v>
      </c>
      <c r="B37" s="351">
        <v>1</v>
      </c>
      <c r="C37" s="351">
        <v>1</v>
      </c>
      <c r="D37" s="351">
        <v>5</v>
      </c>
      <c r="E37" s="351"/>
      <c r="F37" s="352" t="s">
        <v>238</v>
      </c>
      <c r="G37" s="353">
        <f>SUM(G38:G41)</f>
        <v>0</v>
      </c>
      <c r="H37" s="353">
        <f>SUM(H38:H41)</f>
        <v>0</v>
      </c>
      <c r="I37" s="353">
        <f>SUM(I38:I41)</f>
        <v>0</v>
      </c>
      <c r="J37" s="353">
        <f>SUM(J38:J41)</f>
        <v>0</v>
      </c>
      <c r="K37" s="53">
        <f>SUM(K38:K41)</f>
        <v>0</v>
      </c>
    </row>
    <row r="38" spans="1:11" ht="12.75">
      <c r="A38" s="354">
        <v>2</v>
      </c>
      <c r="B38" s="355">
        <v>1</v>
      </c>
      <c r="C38" s="355">
        <v>1</v>
      </c>
      <c r="D38" s="355">
        <v>5</v>
      </c>
      <c r="E38" s="355" t="s">
        <v>202</v>
      </c>
      <c r="F38" s="362" t="s">
        <v>238</v>
      </c>
      <c r="G38" s="371"/>
      <c r="H38" s="357"/>
      <c r="I38" s="357"/>
      <c r="J38" s="371">
        <f t="shared" si="2"/>
        <v>0</v>
      </c>
      <c r="K38" s="337">
        <f t="shared" si="3"/>
        <v>0</v>
      </c>
    </row>
    <row r="39" spans="1:11" ht="12.75">
      <c r="A39" s="354">
        <v>2</v>
      </c>
      <c r="B39" s="355">
        <v>1</v>
      </c>
      <c r="C39" s="355">
        <v>1</v>
      </c>
      <c r="D39" s="355">
        <v>5</v>
      </c>
      <c r="E39" s="355" t="s">
        <v>203</v>
      </c>
      <c r="F39" s="358" t="s">
        <v>73</v>
      </c>
      <c r="G39" s="371"/>
      <c r="H39" s="357"/>
      <c r="I39" s="357"/>
      <c r="J39" s="371">
        <f t="shared" si="2"/>
        <v>0</v>
      </c>
      <c r="K39" s="337">
        <f t="shared" si="3"/>
        <v>0</v>
      </c>
    </row>
    <row r="40" spans="1:11" ht="12.75">
      <c r="A40" s="354">
        <v>2</v>
      </c>
      <c r="B40" s="355">
        <v>1</v>
      </c>
      <c r="C40" s="355">
        <v>1</v>
      </c>
      <c r="D40" s="355">
        <v>5</v>
      </c>
      <c r="E40" s="355" t="s">
        <v>204</v>
      </c>
      <c r="F40" s="358" t="s">
        <v>239</v>
      </c>
      <c r="G40" s="371"/>
      <c r="H40" s="357"/>
      <c r="I40" s="357"/>
      <c r="J40" s="371">
        <f t="shared" si="2"/>
        <v>0</v>
      </c>
      <c r="K40" s="337">
        <f t="shared" si="3"/>
        <v>0</v>
      </c>
    </row>
    <row r="41" spans="1:11" ht="12.75">
      <c r="A41" s="354">
        <v>2</v>
      </c>
      <c r="B41" s="355">
        <v>1</v>
      </c>
      <c r="C41" s="355">
        <v>1</v>
      </c>
      <c r="D41" s="355">
        <v>5</v>
      </c>
      <c r="E41" s="355" t="s">
        <v>205</v>
      </c>
      <c r="F41" s="358" t="s">
        <v>206</v>
      </c>
      <c r="G41" s="371"/>
      <c r="H41" s="357"/>
      <c r="I41" s="357"/>
      <c r="J41" s="371">
        <f t="shared" si="2"/>
        <v>0</v>
      </c>
      <c r="K41" s="337">
        <f t="shared" si="3"/>
        <v>0</v>
      </c>
    </row>
    <row r="42" spans="1:11" ht="12.75">
      <c r="A42" s="346">
        <v>2</v>
      </c>
      <c r="B42" s="347">
        <v>1</v>
      </c>
      <c r="C42" s="347">
        <v>2</v>
      </c>
      <c r="D42" s="347"/>
      <c r="E42" s="347"/>
      <c r="F42" s="348" t="s">
        <v>21</v>
      </c>
      <c r="G42" s="349">
        <f>+G43+G45</f>
        <v>0</v>
      </c>
      <c r="H42" s="349">
        <f>+H43+H45</f>
        <v>0</v>
      </c>
      <c r="I42" s="349">
        <f>+I43+I45</f>
        <v>0</v>
      </c>
      <c r="J42" s="349">
        <f>+J43+J45</f>
        <v>0</v>
      </c>
      <c r="K42" s="349">
        <f>+K43+K45</f>
        <v>0</v>
      </c>
    </row>
    <row r="43" spans="1:11" ht="12.75">
      <c r="A43" s="350">
        <v>2</v>
      </c>
      <c r="B43" s="351">
        <v>1</v>
      </c>
      <c r="C43" s="351">
        <v>2</v>
      </c>
      <c r="D43" s="351">
        <v>1</v>
      </c>
      <c r="E43" s="351"/>
      <c r="F43" s="352" t="s">
        <v>74</v>
      </c>
      <c r="G43" s="353">
        <f>G44</f>
        <v>0</v>
      </c>
      <c r="H43" s="353">
        <f>H44</f>
        <v>0</v>
      </c>
      <c r="I43" s="353">
        <f>I44</f>
        <v>0</v>
      </c>
      <c r="J43" s="353">
        <f>J44</f>
        <v>0</v>
      </c>
      <c r="K43" s="53">
        <f>K44</f>
        <v>0</v>
      </c>
    </row>
    <row r="44" spans="1:11" ht="12.75">
      <c r="A44" s="354">
        <v>2</v>
      </c>
      <c r="B44" s="355">
        <v>1</v>
      </c>
      <c r="C44" s="355">
        <v>2</v>
      </c>
      <c r="D44" s="355">
        <v>1</v>
      </c>
      <c r="E44" s="355" t="s">
        <v>202</v>
      </c>
      <c r="F44" s="358" t="s">
        <v>74</v>
      </c>
      <c r="G44" s="371"/>
      <c r="H44" s="27"/>
      <c r="I44" s="27"/>
      <c r="J44" s="334">
        <f>SUBTOTAL(9,G44:I44)</f>
        <v>0</v>
      </c>
      <c r="K44" s="337">
        <f>IFERROR(J44/$J$18*100,"0.00")</f>
        <v>0</v>
      </c>
    </row>
    <row r="45" spans="1:11" ht="12.75">
      <c r="A45" s="350">
        <v>2</v>
      </c>
      <c r="B45" s="351">
        <v>1</v>
      </c>
      <c r="C45" s="351">
        <v>2</v>
      </c>
      <c r="D45" s="351">
        <v>2</v>
      </c>
      <c r="E45" s="351"/>
      <c r="F45" s="352" t="s">
        <v>75</v>
      </c>
      <c r="G45" s="353">
        <f>SUM(G46:G53)</f>
        <v>0</v>
      </c>
      <c r="H45" s="353">
        <f>SUM(H46:H53)</f>
        <v>0</v>
      </c>
      <c r="I45" s="353">
        <f>SUM(I46:I53)</f>
        <v>0</v>
      </c>
      <c r="J45" s="353">
        <f>SUM(J46:J53)</f>
        <v>0</v>
      </c>
      <c r="K45" s="53">
        <f>SUM(K46:K53)</f>
        <v>0</v>
      </c>
    </row>
    <row r="46" spans="1:11" ht="22.5">
      <c r="A46" s="354">
        <v>2</v>
      </c>
      <c r="B46" s="355">
        <v>1</v>
      </c>
      <c r="C46" s="355">
        <v>2</v>
      </c>
      <c r="D46" s="355">
        <v>2</v>
      </c>
      <c r="E46" s="355" t="s">
        <v>204</v>
      </c>
      <c r="F46" s="358" t="s">
        <v>76</v>
      </c>
      <c r="G46" s="371"/>
      <c r="H46" s="371"/>
      <c r="I46" s="371"/>
      <c r="J46" s="371">
        <f>SUBTOTAL(9,G46:I46)</f>
        <v>0</v>
      </c>
      <c r="K46" s="337">
        <f t="shared" ref="K46:K52" si="4">IFERROR(J46/$J$18*100,"0.00")</f>
        <v>0</v>
      </c>
    </row>
    <row r="47" spans="1:11" ht="12.75">
      <c r="A47" s="354">
        <v>2</v>
      </c>
      <c r="B47" s="355">
        <v>1</v>
      </c>
      <c r="C47" s="355">
        <v>2</v>
      </c>
      <c r="D47" s="355">
        <v>2</v>
      </c>
      <c r="E47" s="355" t="s">
        <v>205</v>
      </c>
      <c r="F47" s="358" t="s">
        <v>77</v>
      </c>
      <c r="G47" s="371"/>
      <c r="H47" s="371"/>
      <c r="I47" s="371"/>
      <c r="J47" s="371">
        <f t="shared" ref="J47:J53" si="5">SUBTOTAL(9,G47:I47)</f>
        <v>0</v>
      </c>
      <c r="K47" s="337">
        <f t="shared" si="4"/>
        <v>0</v>
      </c>
    </row>
    <row r="48" spans="1:11" ht="12.75">
      <c r="A48" s="354">
        <v>2</v>
      </c>
      <c r="B48" s="355">
        <v>1</v>
      </c>
      <c r="C48" s="355">
        <v>2</v>
      </c>
      <c r="D48" s="355">
        <v>2</v>
      </c>
      <c r="E48" s="355" t="s">
        <v>208</v>
      </c>
      <c r="F48" s="358" t="s">
        <v>78</v>
      </c>
      <c r="G48" s="371"/>
      <c r="H48" s="371"/>
      <c r="I48" s="371"/>
      <c r="J48" s="371">
        <f t="shared" si="5"/>
        <v>0</v>
      </c>
      <c r="K48" s="337">
        <f t="shared" si="4"/>
        <v>0</v>
      </c>
    </row>
    <row r="49" spans="1:11" ht="12.75">
      <c r="A49" s="354">
        <v>2</v>
      </c>
      <c r="B49" s="355">
        <v>1</v>
      </c>
      <c r="C49" s="355">
        <v>2</v>
      </c>
      <c r="D49" s="355">
        <v>2</v>
      </c>
      <c r="E49" s="355" t="s">
        <v>234</v>
      </c>
      <c r="F49" s="358" t="s">
        <v>1025</v>
      </c>
      <c r="G49" s="371"/>
      <c r="H49" s="371"/>
      <c r="I49" s="371"/>
      <c r="J49" s="371">
        <f t="shared" si="5"/>
        <v>0</v>
      </c>
      <c r="K49" s="337">
        <f t="shared" si="4"/>
        <v>0</v>
      </c>
    </row>
    <row r="50" spans="1:11" ht="12.75">
      <c r="A50" s="354">
        <v>2</v>
      </c>
      <c r="B50" s="355">
        <v>1</v>
      </c>
      <c r="C50" s="355">
        <v>2</v>
      </c>
      <c r="D50" s="355">
        <v>2</v>
      </c>
      <c r="E50" s="355" t="s">
        <v>236</v>
      </c>
      <c r="F50" s="358" t="s">
        <v>79</v>
      </c>
      <c r="G50" s="371"/>
      <c r="H50" s="371"/>
      <c r="I50" s="371"/>
      <c r="J50" s="371">
        <f t="shared" si="5"/>
        <v>0</v>
      </c>
      <c r="K50" s="337">
        <f t="shared" si="4"/>
        <v>0</v>
      </c>
    </row>
    <row r="51" spans="1:11" ht="12.75">
      <c r="A51" s="354">
        <v>2</v>
      </c>
      <c r="B51" s="355">
        <v>1</v>
      </c>
      <c r="C51" s="355">
        <v>2</v>
      </c>
      <c r="D51" s="355">
        <v>2</v>
      </c>
      <c r="E51" s="355" t="s">
        <v>240</v>
      </c>
      <c r="F51" s="358" t="s">
        <v>80</v>
      </c>
      <c r="G51" s="371"/>
      <c r="H51" s="357"/>
      <c r="I51" s="371"/>
      <c r="J51" s="371">
        <f t="shared" si="5"/>
        <v>0</v>
      </c>
      <c r="K51" s="337">
        <f t="shared" si="4"/>
        <v>0</v>
      </c>
    </row>
    <row r="52" spans="1:11" ht="12.75">
      <c r="A52" s="354">
        <v>2</v>
      </c>
      <c r="B52" s="355">
        <v>1</v>
      </c>
      <c r="C52" s="355">
        <v>2</v>
      </c>
      <c r="D52" s="355">
        <v>2</v>
      </c>
      <c r="E52" s="355" t="s">
        <v>241</v>
      </c>
      <c r="F52" s="358" t="s">
        <v>81</v>
      </c>
      <c r="G52" s="371"/>
      <c r="H52" s="357"/>
      <c r="I52" s="371"/>
      <c r="J52" s="371">
        <f t="shared" si="5"/>
        <v>0</v>
      </c>
      <c r="K52" s="337">
        <f t="shared" si="4"/>
        <v>0</v>
      </c>
    </row>
    <row r="53" spans="1:11" ht="12.75">
      <c r="A53" s="354">
        <v>2</v>
      </c>
      <c r="B53" s="355">
        <v>1</v>
      </c>
      <c r="C53" s="355">
        <v>2</v>
      </c>
      <c r="D53" s="355">
        <v>2</v>
      </c>
      <c r="E53" s="355" t="s">
        <v>242</v>
      </c>
      <c r="F53" s="358" t="s">
        <v>1026</v>
      </c>
      <c r="G53" s="371"/>
      <c r="H53" s="357"/>
      <c r="I53" s="371"/>
      <c r="J53" s="371">
        <f t="shared" si="5"/>
        <v>0</v>
      </c>
      <c r="K53" s="337">
        <f>IFERROR(J53/$J$18*100,"0.00")</f>
        <v>0</v>
      </c>
    </row>
    <row r="54" spans="1:11" ht="12.75">
      <c r="A54" s="346">
        <v>2</v>
      </c>
      <c r="B54" s="347">
        <v>1</v>
      </c>
      <c r="C54" s="347">
        <v>3</v>
      </c>
      <c r="D54" s="347"/>
      <c r="E54" s="347"/>
      <c r="F54" s="348" t="s">
        <v>35</v>
      </c>
      <c r="G54" s="349">
        <f>+G55</f>
        <v>0</v>
      </c>
      <c r="H54" s="349">
        <f>+H55</f>
        <v>0</v>
      </c>
      <c r="I54" s="349">
        <f>+I55</f>
        <v>0</v>
      </c>
      <c r="J54" s="349">
        <f>+J55</f>
        <v>0</v>
      </c>
      <c r="K54" s="349">
        <f>+K55</f>
        <v>0</v>
      </c>
    </row>
    <row r="55" spans="1:11" ht="12.75">
      <c r="A55" s="350">
        <v>2</v>
      </c>
      <c r="B55" s="351">
        <v>1</v>
      </c>
      <c r="C55" s="351">
        <v>3</v>
      </c>
      <c r="D55" s="351">
        <v>2</v>
      </c>
      <c r="E55" s="351"/>
      <c r="F55" s="363" t="s">
        <v>82</v>
      </c>
      <c r="G55" s="353">
        <f>SUM(G56:G57)</f>
        <v>0</v>
      </c>
      <c r="H55" s="353">
        <f>SUM(H56:H57)</f>
        <v>0</v>
      </c>
      <c r="I55" s="353">
        <f>SUM(I56:I57)</f>
        <v>0</v>
      </c>
      <c r="J55" s="353">
        <f>SUM(J56:J57)</f>
        <v>0</v>
      </c>
      <c r="K55" s="53">
        <f>SUM(K56:K57)</f>
        <v>0</v>
      </c>
    </row>
    <row r="56" spans="1:11" ht="12.75">
      <c r="A56" s="354">
        <v>2</v>
      </c>
      <c r="B56" s="355">
        <v>1</v>
      </c>
      <c r="C56" s="355">
        <v>3</v>
      </c>
      <c r="D56" s="355">
        <v>2</v>
      </c>
      <c r="E56" s="355" t="s">
        <v>202</v>
      </c>
      <c r="F56" s="358" t="s">
        <v>83</v>
      </c>
      <c r="G56" s="357"/>
      <c r="H56" s="27"/>
      <c r="I56" s="27"/>
      <c r="J56" s="334">
        <f>SUBTOTAL(9,G56:I56)</f>
        <v>0</v>
      </c>
      <c r="K56" s="337">
        <f>IFERROR(J56/$J$18*100,"0.00")</f>
        <v>0</v>
      </c>
    </row>
    <row r="57" spans="1:11" ht="12.75">
      <c r="A57" s="354">
        <v>2</v>
      </c>
      <c r="B57" s="355">
        <v>1</v>
      </c>
      <c r="C57" s="355">
        <v>3</v>
      </c>
      <c r="D57" s="355">
        <v>2</v>
      </c>
      <c r="E57" s="355" t="s">
        <v>203</v>
      </c>
      <c r="F57" s="358" t="s">
        <v>84</v>
      </c>
      <c r="G57" s="357"/>
      <c r="H57" s="27"/>
      <c r="I57" s="27"/>
      <c r="J57" s="334">
        <f>SUBTOTAL(9,G57:I57)</f>
        <v>0</v>
      </c>
      <c r="K57" s="337">
        <f>IFERROR(J57/$J$18*100,"0.00")</f>
        <v>0</v>
      </c>
    </row>
    <row r="58" spans="1:11" ht="12.75">
      <c r="A58" s="346">
        <v>2</v>
      </c>
      <c r="B58" s="347">
        <v>1</v>
      </c>
      <c r="C58" s="347">
        <v>5</v>
      </c>
      <c r="D58" s="347"/>
      <c r="E58" s="347"/>
      <c r="F58" s="348" t="s">
        <v>243</v>
      </c>
      <c r="G58" s="349">
        <f>G59+G61+G63+G65</f>
        <v>0</v>
      </c>
      <c r="H58" s="349">
        <f>H59+H61+H63+H65</f>
        <v>0</v>
      </c>
      <c r="I58" s="349">
        <f>I59+I61+I63+I65</f>
        <v>0</v>
      </c>
      <c r="J58" s="349">
        <f>J59+J61+J63+J65</f>
        <v>0</v>
      </c>
      <c r="K58" s="349">
        <f>K59+K61+K63+K65</f>
        <v>0</v>
      </c>
    </row>
    <row r="59" spans="1:11" ht="12.75">
      <c r="A59" s="350">
        <v>2</v>
      </c>
      <c r="B59" s="351">
        <v>1</v>
      </c>
      <c r="C59" s="351">
        <v>5</v>
      </c>
      <c r="D59" s="351">
        <v>1</v>
      </c>
      <c r="E59" s="351"/>
      <c r="F59" s="352" t="s">
        <v>85</v>
      </c>
      <c r="G59" s="353">
        <f>G60</f>
        <v>0</v>
      </c>
      <c r="H59" s="353">
        <f>H60</f>
        <v>0</v>
      </c>
      <c r="I59" s="353">
        <f>I60</f>
        <v>0</v>
      </c>
      <c r="J59" s="353">
        <f>J60</f>
        <v>0</v>
      </c>
      <c r="K59" s="53">
        <f>K60</f>
        <v>0</v>
      </c>
    </row>
    <row r="60" spans="1:11" ht="12.75">
      <c r="A60" s="354">
        <v>2</v>
      </c>
      <c r="B60" s="355">
        <v>1</v>
      </c>
      <c r="C60" s="355">
        <v>5</v>
      </c>
      <c r="D60" s="355">
        <v>1</v>
      </c>
      <c r="E60" s="355" t="s">
        <v>202</v>
      </c>
      <c r="F60" s="358" t="s">
        <v>85</v>
      </c>
      <c r="G60" s="371"/>
      <c r="H60" s="27"/>
      <c r="I60" s="27"/>
      <c r="J60" s="334">
        <f>SUBTOTAL(9,G60:I60)</f>
        <v>0</v>
      </c>
      <c r="K60" s="337">
        <f>IFERROR(J60/$J$18*100,"0.00")</f>
        <v>0</v>
      </c>
    </row>
    <row r="61" spans="1:11" ht="12.75">
      <c r="A61" s="350">
        <v>2</v>
      </c>
      <c r="B61" s="351">
        <v>1</v>
      </c>
      <c r="C61" s="351">
        <v>5</v>
      </c>
      <c r="D61" s="351">
        <v>2</v>
      </c>
      <c r="E61" s="351"/>
      <c r="F61" s="363" t="s">
        <v>86</v>
      </c>
      <c r="G61" s="353">
        <f>G62</f>
        <v>0</v>
      </c>
      <c r="H61" s="30">
        <f>H62</f>
        <v>0</v>
      </c>
      <c r="I61" s="30">
        <f>I62</f>
        <v>0</v>
      </c>
      <c r="J61" s="30">
        <f>J62</f>
        <v>0</v>
      </c>
      <c r="K61" s="53">
        <f>K62</f>
        <v>0</v>
      </c>
    </row>
    <row r="62" spans="1:11" ht="12.75">
      <c r="A62" s="354">
        <v>2</v>
      </c>
      <c r="B62" s="355">
        <v>1</v>
      </c>
      <c r="C62" s="355">
        <v>5</v>
      </c>
      <c r="D62" s="355">
        <v>2</v>
      </c>
      <c r="E62" s="355" t="s">
        <v>202</v>
      </c>
      <c r="F62" s="358" t="s">
        <v>86</v>
      </c>
      <c r="G62" s="371"/>
      <c r="H62" s="27"/>
      <c r="I62" s="27"/>
      <c r="J62" s="334">
        <f>SUBTOTAL(9,G62:I62)</f>
        <v>0</v>
      </c>
      <c r="K62" s="337">
        <f>IFERROR(J62/$J$18*100,"0.00")</f>
        <v>0</v>
      </c>
    </row>
    <row r="63" spans="1:11" ht="12.75">
      <c r="A63" s="350">
        <v>2</v>
      </c>
      <c r="B63" s="351">
        <v>1</v>
      </c>
      <c r="C63" s="351">
        <v>5</v>
      </c>
      <c r="D63" s="351">
        <v>3</v>
      </c>
      <c r="E63" s="351"/>
      <c r="F63" s="363" t="s">
        <v>87</v>
      </c>
      <c r="G63" s="353">
        <f>G64</f>
        <v>0</v>
      </c>
      <c r="H63" s="353">
        <f>H64</f>
        <v>0</v>
      </c>
      <c r="I63" s="353">
        <f>I64</f>
        <v>0</v>
      </c>
      <c r="J63" s="353">
        <f>J64</f>
        <v>0</v>
      </c>
      <c r="K63" s="53">
        <f>K64</f>
        <v>0</v>
      </c>
    </row>
    <row r="64" spans="1:11" ht="12.75">
      <c r="A64" s="354">
        <v>2</v>
      </c>
      <c r="B64" s="355">
        <v>1</v>
      </c>
      <c r="C64" s="355">
        <v>5</v>
      </c>
      <c r="D64" s="355">
        <v>3</v>
      </c>
      <c r="E64" s="355" t="s">
        <v>202</v>
      </c>
      <c r="F64" s="358" t="s">
        <v>87</v>
      </c>
      <c r="G64" s="371"/>
      <c r="H64" s="357"/>
      <c r="I64" s="357"/>
      <c r="J64" s="371">
        <f>SUBTOTAL(9,G64:I64)</f>
        <v>0</v>
      </c>
      <c r="K64" s="336">
        <f>IFERROR(J64/$J$18*100,"0.00")</f>
        <v>0</v>
      </c>
    </row>
    <row r="65" spans="1:11" ht="12.75">
      <c r="A65" s="350">
        <v>2</v>
      </c>
      <c r="B65" s="351">
        <v>1</v>
      </c>
      <c r="C65" s="351">
        <v>5</v>
      </c>
      <c r="D65" s="351">
        <v>4</v>
      </c>
      <c r="E65" s="351"/>
      <c r="F65" s="363" t="s">
        <v>88</v>
      </c>
      <c r="G65" s="353">
        <f>G66</f>
        <v>0</v>
      </c>
      <c r="H65" s="353">
        <f>H66</f>
        <v>0</v>
      </c>
      <c r="I65" s="353">
        <f>I66</f>
        <v>0</v>
      </c>
      <c r="J65" s="353">
        <f>J66</f>
        <v>0</v>
      </c>
      <c r="K65" s="53">
        <f>K66</f>
        <v>0</v>
      </c>
    </row>
    <row r="66" spans="1:11" ht="12.75">
      <c r="A66" s="354">
        <v>2</v>
      </c>
      <c r="B66" s="355">
        <v>1</v>
      </c>
      <c r="C66" s="355">
        <v>5</v>
      </c>
      <c r="D66" s="355">
        <v>4</v>
      </c>
      <c r="E66" s="355" t="s">
        <v>202</v>
      </c>
      <c r="F66" s="358" t="s">
        <v>88</v>
      </c>
      <c r="G66" s="371"/>
      <c r="H66" s="27"/>
      <c r="I66" s="27"/>
      <c r="J66" s="334">
        <f>SUBTOTAL(9,G66:I66)</f>
        <v>0</v>
      </c>
      <c r="K66" s="336">
        <f t="shared" ref="K66:K128" si="6">IFERROR(J66/$J$18*100,"0.00")</f>
        <v>0</v>
      </c>
    </row>
    <row r="67" spans="1:11" ht="12.75">
      <c r="A67" s="342">
        <v>2</v>
      </c>
      <c r="B67" s="343">
        <v>2</v>
      </c>
      <c r="C67" s="343"/>
      <c r="D67" s="343"/>
      <c r="E67" s="343"/>
      <c r="F67" s="344" t="s">
        <v>244</v>
      </c>
      <c r="G67" s="345">
        <f>+G68+G82+G87+G92+G99+G116+G125+G143</f>
        <v>1570664</v>
      </c>
      <c r="H67" s="345">
        <f>+H68+H82+H87+H92+H99+H116+H125+H143</f>
        <v>1630426</v>
      </c>
      <c r="I67" s="345">
        <f>+I68+I82+I87+I92+I99+I116+I125+I143</f>
        <v>0</v>
      </c>
      <c r="J67" s="345">
        <f>+J68+J82+J87+J92+J99+J116+J125+J143</f>
        <v>30675224</v>
      </c>
      <c r="K67" s="345">
        <f>+K68+K82+K87+K92+K99+K116+K125+K143</f>
        <v>33.821453470195991</v>
      </c>
    </row>
    <row r="68" spans="1:11" ht="12.75">
      <c r="A68" s="346">
        <v>2</v>
      </c>
      <c r="B68" s="347">
        <v>2</v>
      </c>
      <c r="C68" s="347">
        <v>1</v>
      </c>
      <c r="D68" s="347"/>
      <c r="E68" s="347"/>
      <c r="F68" s="348" t="s">
        <v>22</v>
      </c>
      <c r="G68" s="349">
        <f>+G69+G71+G73+G75+G78+G80</f>
        <v>1570664</v>
      </c>
      <c r="H68" s="349">
        <f>+H69+H71+H73+H75+H78+H80</f>
        <v>100000</v>
      </c>
      <c r="I68" s="349">
        <f>+I69+I71+I73+I75+I78+I80</f>
        <v>0</v>
      </c>
      <c r="J68" s="349">
        <f>+J69+J71+J73+J75+J78+J80</f>
        <v>1670664</v>
      </c>
      <c r="K68" s="349">
        <f>+K69+K71+K73+K75+K78+K80</f>
        <v>1.8420170213046045</v>
      </c>
    </row>
    <row r="69" spans="1:11" ht="12.75">
      <c r="A69" s="350">
        <v>2</v>
      </c>
      <c r="B69" s="351">
        <v>2</v>
      </c>
      <c r="C69" s="351">
        <v>1</v>
      </c>
      <c r="D69" s="351">
        <v>2</v>
      </c>
      <c r="E69" s="351"/>
      <c r="F69" s="352" t="s">
        <v>89</v>
      </c>
      <c r="G69" s="353">
        <f>G70</f>
        <v>0</v>
      </c>
      <c r="H69" s="353">
        <f>H70</f>
        <v>0</v>
      </c>
      <c r="I69" s="353">
        <f>I70</f>
        <v>0</v>
      </c>
      <c r="J69" s="353">
        <f>J70</f>
        <v>0</v>
      </c>
      <c r="K69" s="53">
        <f>K70</f>
        <v>0</v>
      </c>
    </row>
    <row r="70" spans="1:11" ht="12.75">
      <c r="A70" s="354">
        <v>2</v>
      </c>
      <c r="B70" s="355">
        <v>2</v>
      </c>
      <c r="C70" s="355">
        <v>1</v>
      </c>
      <c r="D70" s="355">
        <v>2</v>
      </c>
      <c r="E70" s="355" t="s">
        <v>202</v>
      </c>
      <c r="F70" s="358" t="s">
        <v>89</v>
      </c>
      <c r="G70" s="357"/>
      <c r="H70" s="357"/>
      <c r="I70" s="366"/>
      <c r="J70" s="371">
        <f>SUBTOTAL(9,G70:I70)</f>
        <v>0</v>
      </c>
      <c r="K70" s="336">
        <f t="shared" si="6"/>
        <v>0</v>
      </c>
    </row>
    <row r="71" spans="1:11" ht="12.75">
      <c r="A71" s="350">
        <v>2</v>
      </c>
      <c r="B71" s="351">
        <v>2</v>
      </c>
      <c r="C71" s="351">
        <v>1</v>
      </c>
      <c r="D71" s="351">
        <v>3</v>
      </c>
      <c r="E71" s="351"/>
      <c r="F71" s="352" t="s">
        <v>90</v>
      </c>
      <c r="G71" s="353">
        <f>G72</f>
        <v>200000</v>
      </c>
      <c r="H71" s="353">
        <f>H72</f>
        <v>100000</v>
      </c>
      <c r="I71" s="353">
        <f>I72</f>
        <v>0</v>
      </c>
      <c r="J71" s="353">
        <f>J72</f>
        <v>300000</v>
      </c>
      <c r="K71" s="53">
        <f>K72</f>
        <v>0.33076974567679762</v>
      </c>
    </row>
    <row r="72" spans="1:11" ht="12.75">
      <c r="A72" s="354">
        <v>2</v>
      </c>
      <c r="B72" s="355">
        <v>2</v>
      </c>
      <c r="C72" s="355">
        <v>1</v>
      </c>
      <c r="D72" s="355">
        <v>3</v>
      </c>
      <c r="E72" s="355" t="s">
        <v>202</v>
      </c>
      <c r="F72" s="358" t="s">
        <v>90</v>
      </c>
      <c r="G72" s="357">
        <v>200000</v>
      </c>
      <c r="H72" s="27">
        <v>100000</v>
      </c>
      <c r="I72" s="335"/>
      <c r="J72" s="334">
        <f>SUBTOTAL(9,G72:I72)</f>
        <v>300000</v>
      </c>
      <c r="K72" s="336">
        <f t="shared" si="6"/>
        <v>0.33076974567679762</v>
      </c>
    </row>
    <row r="73" spans="1:11" ht="12.75">
      <c r="A73" s="350">
        <v>2</v>
      </c>
      <c r="B73" s="351">
        <v>2</v>
      </c>
      <c r="C73" s="351">
        <v>1</v>
      </c>
      <c r="D73" s="351">
        <v>5</v>
      </c>
      <c r="E73" s="351"/>
      <c r="F73" s="352" t="s">
        <v>91</v>
      </c>
      <c r="G73" s="353">
        <f>G74</f>
        <v>0</v>
      </c>
      <c r="H73" s="353">
        <f>H74</f>
        <v>0</v>
      </c>
      <c r="I73" s="353">
        <f>I74</f>
        <v>0</v>
      </c>
      <c r="J73" s="353">
        <f>J74</f>
        <v>0</v>
      </c>
      <c r="K73" s="53">
        <f>K74</f>
        <v>0</v>
      </c>
    </row>
    <row r="74" spans="1:11" ht="12.75">
      <c r="A74" s="354">
        <v>2</v>
      </c>
      <c r="B74" s="355">
        <v>2</v>
      </c>
      <c r="C74" s="355">
        <v>1</v>
      </c>
      <c r="D74" s="355">
        <v>5</v>
      </c>
      <c r="E74" s="355" t="s">
        <v>202</v>
      </c>
      <c r="F74" s="358" t="s">
        <v>91</v>
      </c>
      <c r="G74" s="357"/>
      <c r="H74" s="27"/>
      <c r="I74" s="335"/>
      <c r="J74" s="334">
        <f>SUBTOTAL(9,G74:I74)</f>
        <v>0</v>
      </c>
      <c r="K74" s="336">
        <f t="shared" si="6"/>
        <v>0</v>
      </c>
    </row>
    <row r="75" spans="1:11" ht="12.75">
      <c r="A75" s="350">
        <v>2</v>
      </c>
      <c r="B75" s="351">
        <v>2</v>
      </c>
      <c r="C75" s="351">
        <v>1</v>
      </c>
      <c r="D75" s="351">
        <v>6</v>
      </c>
      <c r="E75" s="351"/>
      <c r="F75" s="352" t="s">
        <v>23</v>
      </c>
      <c r="G75" s="353">
        <f>G76+G77</f>
        <v>0</v>
      </c>
      <c r="H75" s="353">
        <f>H76+H77</f>
        <v>0</v>
      </c>
      <c r="I75" s="353">
        <f>I76+I77</f>
        <v>0</v>
      </c>
      <c r="J75" s="353">
        <f>J76+J77</f>
        <v>0</v>
      </c>
      <c r="K75" s="53">
        <f>K76+K77</f>
        <v>0</v>
      </c>
    </row>
    <row r="76" spans="1:11" ht="12.75">
      <c r="A76" s="354">
        <v>2</v>
      </c>
      <c r="B76" s="355">
        <v>2</v>
      </c>
      <c r="C76" s="355">
        <v>1</v>
      </c>
      <c r="D76" s="355">
        <v>6</v>
      </c>
      <c r="E76" s="355" t="s">
        <v>202</v>
      </c>
      <c r="F76" s="358" t="s">
        <v>92</v>
      </c>
      <c r="G76" s="364"/>
      <c r="H76" s="27"/>
      <c r="I76" s="335"/>
      <c r="J76" s="334">
        <f>SUBTOTAL(9,G76:I76)</f>
        <v>0</v>
      </c>
      <c r="K76" s="336">
        <f t="shared" si="6"/>
        <v>0</v>
      </c>
    </row>
    <row r="77" spans="1:11" ht="12.75">
      <c r="A77" s="354">
        <v>2</v>
      </c>
      <c r="B77" s="355">
        <v>2</v>
      </c>
      <c r="C77" s="355">
        <v>1</v>
      </c>
      <c r="D77" s="355">
        <v>6</v>
      </c>
      <c r="E77" s="355" t="s">
        <v>203</v>
      </c>
      <c r="F77" s="358" t="s">
        <v>93</v>
      </c>
      <c r="G77" s="364"/>
      <c r="H77" s="27"/>
      <c r="I77" s="335"/>
      <c r="J77" s="334">
        <f>SUBTOTAL(9,G77:I77)</f>
        <v>0</v>
      </c>
      <c r="K77" s="336">
        <f t="shared" si="6"/>
        <v>0</v>
      </c>
    </row>
    <row r="78" spans="1:11" ht="12.75">
      <c r="A78" s="350">
        <v>2</v>
      </c>
      <c r="B78" s="351">
        <v>2</v>
      </c>
      <c r="C78" s="351">
        <v>1</v>
      </c>
      <c r="D78" s="351">
        <v>7</v>
      </c>
      <c r="E78" s="351"/>
      <c r="F78" s="352" t="s">
        <v>24</v>
      </c>
      <c r="G78" s="353">
        <f>G79</f>
        <v>50664</v>
      </c>
      <c r="H78" s="353">
        <f>H79</f>
        <v>0</v>
      </c>
      <c r="I78" s="353">
        <f>I79</f>
        <v>0</v>
      </c>
      <c r="J78" s="353">
        <f>J79</f>
        <v>50664</v>
      </c>
      <c r="K78" s="53">
        <f>K79</f>
        <v>5.5860394649897574E-2</v>
      </c>
    </row>
    <row r="79" spans="1:11" ht="12.75">
      <c r="A79" s="354">
        <v>2</v>
      </c>
      <c r="B79" s="355">
        <v>2</v>
      </c>
      <c r="C79" s="355">
        <v>1</v>
      </c>
      <c r="D79" s="355">
        <v>7</v>
      </c>
      <c r="E79" s="355" t="s">
        <v>202</v>
      </c>
      <c r="F79" s="358" t="s">
        <v>24</v>
      </c>
      <c r="G79" s="357">
        <v>50664</v>
      </c>
      <c r="H79" s="335"/>
      <c r="I79" s="335"/>
      <c r="J79" s="335">
        <f>SUBTOTAL(9,G79:I79)</f>
        <v>50664</v>
      </c>
      <c r="K79" s="336">
        <f t="shared" si="6"/>
        <v>5.5860394649897574E-2</v>
      </c>
    </row>
    <row r="80" spans="1:11" ht="12.75">
      <c r="A80" s="350">
        <v>2</v>
      </c>
      <c r="B80" s="351">
        <v>2</v>
      </c>
      <c r="C80" s="351">
        <v>1</v>
      </c>
      <c r="D80" s="351">
        <v>8</v>
      </c>
      <c r="E80" s="351"/>
      <c r="F80" s="352" t="s">
        <v>94</v>
      </c>
      <c r="G80" s="353">
        <f>G81</f>
        <v>1320000</v>
      </c>
      <c r="H80" s="353">
        <f>H81</f>
        <v>0</v>
      </c>
      <c r="I80" s="353">
        <f>I81</f>
        <v>0</v>
      </c>
      <c r="J80" s="353">
        <f>J81</f>
        <v>1320000</v>
      </c>
      <c r="K80" s="53">
        <f>K81</f>
        <v>1.4553868809779094</v>
      </c>
    </row>
    <row r="81" spans="1:11" ht="12.75">
      <c r="A81" s="354">
        <v>2</v>
      </c>
      <c r="B81" s="355">
        <v>2</v>
      </c>
      <c r="C81" s="355">
        <v>1</v>
      </c>
      <c r="D81" s="355">
        <v>8</v>
      </c>
      <c r="E81" s="355" t="s">
        <v>202</v>
      </c>
      <c r="F81" s="358" t="s">
        <v>94</v>
      </c>
      <c r="G81" s="357">
        <v>1320000</v>
      </c>
      <c r="H81" s="30"/>
      <c r="I81" s="30"/>
      <c r="J81" s="335">
        <f>SUBTOTAL(9,G81:I81)</f>
        <v>1320000</v>
      </c>
      <c r="K81" s="336">
        <f t="shared" si="6"/>
        <v>1.4553868809779094</v>
      </c>
    </row>
    <row r="82" spans="1:11" ht="12.75">
      <c r="A82" s="346">
        <v>2</v>
      </c>
      <c r="B82" s="347">
        <v>2</v>
      </c>
      <c r="C82" s="347">
        <v>2</v>
      </c>
      <c r="D82" s="347"/>
      <c r="E82" s="347"/>
      <c r="F82" s="348" t="s">
        <v>245</v>
      </c>
      <c r="G82" s="349">
        <f>+G83+G85</f>
        <v>0</v>
      </c>
      <c r="H82" s="349">
        <f>+H83+H85</f>
        <v>0</v>
      </c>
      <c r="I82" s="349">
        <f>+I83+I85</f>
        <v>0</v>
      </c>
      <c r="J82" s="349">
        <f>+J83+J85</f>
        <v>0</v>
      </c>
      <c r="K82" s="349">
        <f>+K83+K85</f>
        <v>0</v>
      </c>
    </row>
    <row r="83" spans="1:11" ht="12.75">
      <c r="A83" s="350">
        <v>2</v>
      </c>
      <c r="B83" s="351">
        <v>2</v>
      </c>
      <c r="C83" s="351">
        <v>2</v>
      </c>
      <c r="D83" s="351">
        <v>1</v>
      </c>
      <c r="E83" s="351"/>
      <c r="F83" s="352" t="s">
        <v>95</v>
      </c>
      <c r="G83" s="353">
        <f>G84</f>
        <v>0</v>
      </c>
      <c r="H83" s="353">
        <f>H84</f>
        <v>0</v>
      </c>
      <c r="I83" s="353">
        <f>I84</f>
        <v>0</v>
      </c>
      <c r="J83" s="353">
        <f>J84</f>
        <v>0</v>
      </c>
      <c r="K83" s="53">
        <f>K84</f>
        <v>0</v>
      </c>
    </row>
    <row r="84" spans="1:11" ht="12.75">
      <c r="A84" s="354">
        <v>2</v>
      </c>
      <c r="B84" s="355">
        <v>2</v>
      </c>
      <c r="C84" s="355">
        <v>2</v>
      </c>
      <c r="D84" s="355">
        <v>1</v>
      </c>
      <c r="E84" s="355" t="s">
        <v>202</v>
      </c>
      <c r="F84" s="358" t="s">
        <v>95</v>
      </c>
      <c r="G84" s="357"/>
      <c r="H84" s="27"/>
      <c r="I84" s="335"/>
      <c r="J84" s="334">
        <f>SUBTOTAL(9,G84:I84)</f>
        <v>0</v>
      </c>
      <c r="K84" s="336">
        <f t="shared" si="6"/>
        <v>0</v>
      </c>
    </row>
    <row r="85" spans="1:11" ht="12.75">
      <c r="A85" s="350">
        <v>2</v>
      </c>
      <c r="B85" s="351">
        <v>2</v>
      </c>
      <c r="C85" s="351">
        <v>2</v>
      </c>
      <c r="D85" s="351">
        <v>2</v>
      </c>
      <c r="E85" s="351"/>
      <c r="F85" s="352" t="s">
        <v>96</v>
      </c>
      <c r="G85" s="353">
        <f>G86</f>
        <v>0</v>
      </c>
      <c r="H85" s="30">
        <f>H86</f>
        <v>0</v>
      </c>
      <c r="I85" s="30">
        <f>I86</f>
        <v>0</v>
      </c>
      <c r="J85" s="30">
        <f>J86</f>
        <v>0</v>
      </c>
      <c r="K85" s="53">
        <f>K86</f>
        <v>0</v>
      </c>
    </row>
    <row r="86" spans="1:11" ht="12.75">
      <c r="A86" s="354">
        <v>2</v>
      </c>
      <c r="B86" s="355">
        <v>2</v>
      </c>
      <c r="C86" s="355">
        <v>2</v>
      </c>
      <c r="D86" s="355">
        <v>2</v>
      </c>
      <c r="E86" s="355" t="s">
        <v>202</v>
      </c>
      <c r="F86" s="358" t="s">
        <v>96</v>
      </c>
      <c r="G86" s="357"/>
      <c r="H86" s="27"/>
      <c r="I86" s="27"/>
      <c r="J86" s="334">
        <f>SUBTOTAL(9,G86:I86)</f>
        <v>0</v>
      </c>
      <c r="K86" s="336">
        <f t="shared" si="6"/>
        <v>0</v>
      </c>
    </row>
    <row r="87" spans="1:11" ht="12.75">
      <c r="A87" s="346">
        <v>2</v>
      </c>
      <c r="B87" s="347">
        <v>2</v>
      </c>
      <c r="C87" s="347">
        <v>3</v>
      </c>
      <c r="D87" s="347"/>
      <c r="E87" s="347"/>
      <c r="F87" s="348" t="s">
        <v>25</v>
      </c>
      <c r="G87" s="349">
        <f>+G88+G90</f>
        <v>0</v>
      </c>
      <c r="H87" s="349">
        <f>+H88+H90</f>
        <v>0</v>
      </c>
      <c r="I87" s="349">
        <f>+I88+I90</f>
        <v>0</v>
      </c>
      <c r="J87" s="349">
        <f>+J88+J90</f>
        <v>0</v>
      </c>
      <c r="K87" s="349">
        <f>+K88+K90</f>
        <v>0</v>
      </c>
    </row>
    <row r="88" spans="1:11" ht="12.75">
      <c r="A88" s="350">
        <v>2</v>
      </c>
      <c r="B88" s="351">
        <v>2</v>
      </c>
      <c r="C88" s="351">
        <v>3</v>
      </c>
      <c r="D88" s="351">
        <v>1</v>
      </c>
      <c r="E88" s="351"/>
      <c r="F88" s="352" t="s">
        <v>97</v>
      </c>
      <c r="G88" s="353">
        <f>G89</f>
        <v>0</v>
      </c>
      <c r="H88" s="353">
        <f>H89</f>
        <v>0</v>
      </c>
      <c r="I88" s="353">
        <f>I89</f>
        <v>0</v>
      </c>
      <c r="J88" s="353">
        <f>J89</f>
        <v>0</v>
      </c>
      <c r="K88" s="53">
        <f>K89</f>
        <v>0</v>
      </c>
    </row>
    <row r="89" spans="1:11" ht="12.75">
      <c r="A89" s="354">
        <v>2</v>
      </c>
      <c r="B89" s="355">
        <v>2</v>
      </c>
      <c r="C89" s="355">
        <v>3</v>
      </c>
      <c r="D89" s="355">
        <v>1</v>
      </c>
      <c r="E89" s="355" t="s">
        <v>202</v>
      </c>
      <c r="F89" s="358" t="s">
        <v>97</v>
      </c>
      <c r="G89" s="357"/>
      <c r="H89" s="357"/>
      <c r="I89" s="366"/>
      <c r="J89" s="371">
        <f>SUBTOTAL(9,G89:I89)</f>
        <v>0</v>
      </c>
      <c r="K89" s="336">
        <f t="shared" si="6"/>
        <v>0</v>
      </c>
    </row>
    <row r="90" spans="1:11" ht="12.75">
      <c r="A90" s="350">
        <v>2</v>
      </c>
      <c r="B90" s="351">
        <v>2</v>
      </c>
      <c r="C90" s="351">
        <v>3</v>
      </c>
      <c r="D90" s="351">
        <v>2</v>
      </c>
      <c r="E90" s="351"/>
      <c r="F90" s="352" t="s">
        <v>98</v>
      </c>
      <c r="G90" s="353">
        <f>G91</f>
        <v>0</v>
      </c>
      <c r="H90" s="353">
        <f>H91</f>
        <v>0</v>
      </c>
      <c r="I90" s="353">
        <f>I91</f>
        <v>0</v>
      </c>
      <c r="J90" s="353">
        <f>J91</f>
        <v>0</v>
      </c>
      <c r="K90" s="53">
        <f>K91</f>
        <v>0</v>
      </c>
    </row>
    <row r="91" spans="1:11" ht="12.75">
      <c r="A91" s="354">
        <v>2</v>
      </c>
      <c r="B91" s="355">
        <v>2</v>
      </c>
      <c r="C91" s="355">
        <v>3</v>
      </c>
      <c r="D91" s="355">
        <v>2</v>
      </c>
      <c r="E91" s="355" t="s">
        <v>202</v>
      </c>
      <c r="F91" s="358" t="s">
        <v>98</v>
      </c>
      <c r="G91" s="357"/>
      <c r="H91" s="357"/>
      <c r="I91" s="371"/>
      <c r="J91" s="371">
        <f>SUBTOTAL(9,G91:I91)</f>
        <v>0</v>
      </c>
      <c r="K91" s="336">
        <f t="shared" si="6"/>
        <v>0</v>
      </c>
    </row>
    <row r="92" spans="1:11" ht="12.75">
      <c r="A92" s="346">
        <v>2</v>
      </c>
      <c r="B92" s="347">
        <v>2</v>
      </c>
      <c r="C92" s="347">
        <v>4</v>
      </c>
      <c r="D92" s="347"/>
      <c r="E92" s="347"/>
      <c r="F92" s="348" t="s">
        <v>99</v>
      </c>
      <c r="G92" s="349">
        <f>+G93+G95+G97</f>
        <v>0</v>
      </c>
      <c r="H92" s="349">
        <f>+H93+H95+H97</f>
        <v>0</v>
      </c>
      <c r="I92" s="349">
        <f>+I93+I95+I97</f>
        <v>0</v>
      </c>
      <c r="J92" s="349">
        <f>+J93+J95+J97</f>
        <v>0</v>
      </c>
      <c r="K92" s="349">
        <f>+K93+K95+K97</f>
        <v>0</v>
      </c>
    </row>
    <row r="93" spans="1:11" ht="12.75">
      <c r="A93" s="350">
        <v>2</v>
      </c>
      <c r="B93" s="351">
        <v>2</v>
      </c>
      <c r="C93" s="351">
        <v>4</v>
      </c>
      <c r="D93" s="351">
        <v>1</v>
      </c>
      <c r="E93" s="351"/>
      <c r="F93" s="363" t="s">
        <v>1027</v>
      </c>
      <c r="G93" s="353">
        <f>G94</f>
        <v>0</v>
      </c>
      <c r="H93" s="353">
        <f>H94</f>
        <v>0</v>
      </c>
      <c r="I93" s="353">
        <f>I94</f>
        <v>0</v>
      </c>
      <c r="J93" s="353">
        <f>J94</f>
        <v>0</v>
      </c>
      <c r="K93" s="53">
        <f>K94</f>
        <v>0</v>
      </c>
    </row>
    <row r="94" spans="1:11" ht="12.75">
      <c r="A94" s="354">
        <v>2</v>
      </c>
      <c r="B94" s="355">
        <v>2</v>
      </c>
      <c r="C94" s="355">
        <v>4</v>
      </c>
      <c r="D94" s="355">
        <v>1</v>
      </c>
      <c r="E94" s="355" t="s">
        <v>202</v>
      </c>
      <c r="F94" s="356" t="s">
        <v>1027</v>
      </c>
      <c r="G94" s="357"/>
      <c r="H94" s="27"/>
      <c r="I94" s="334"/>
      <c r="J94" s="334">
        <f>SUBTOTAL(9,G94:I94)</f>
        <v>0</v>
      </c>
      <c r="K94" s="336">
        <f t="shared" si="6"/>
        <v>0</v>
      </c>
    </row>
    <row r="95" spans="1:11" ht="12.75">
      <c r="A95" s="350">
        <v>2</v>
      </c>
      <c r="B95" s="351">
        <v>2</v>
      </c>
      <c r="C95" s="351">
        <v>4</v>
      </c>
      <c r="D95" s="351">
        <v>2</v>
      </c>
      <c r="E95" s="351"/>
      <c r="F95" s="363" t="s">
        <v>26</v>
      </c>
      <c r="G95" s="353">
        <f>G96</f>
        <v>0</v>
      </c>
      <c r="H95" s="353">
        <f>H96</f>
        <v>0</v>
      </c>
      <c r="I95" s="353">
        <f>I96</f>
        <v>0</v>
      </c>
      <c r="J95" s="353">
        <f>J96</f>
        <v>0</v>
      </c>
      <c r="K95" s="53">
        <f>K96</f>
        <v>0</v>
      </c>
    </row>
    <row r="96" spans="1:11" ht="12.75">
      <c r="A96" s="354">
        <v>2</v>
      </c>
      <c r="B96" s="355">
        <v>2</v>
      </c>
      <c r="C96" s="355">
        <v>4</v>
      </c>
      <c r="D96" s="355">
        <v>2</v>
      </c>
      <c r="E96" s="355" t="s">
        <v>202</v>
      </c>
      <c r="F96" s="358" t="s">
        <v>26</v>
      </c>
      <c r="G96" s="357"/>
      <c r="H96" s="27"/>
      <c r="I96" s="334"/>
      <c r="J96" s="334">
        <f>SUBTOTAL(9,G96:I96)</f>
        <v>0</v>
      </c>
      <c r="K96" s="336">
        <f t="shared" si="6"/>
        <v>0</v>
      </c>
    </row>
    <row r="97" spans="1:11" ht="12.75">
      <c r="A97" s="350">
        <v>2</v>
      </c>
      <c r="B97" s="351">
        <v>2</v>
      </c>
      <c r="C97" s="351">
        <v>4</v>
      </c>
      <c r="D97" s="351">
        <v>4</v>
      </c>
      <c r="E97" s="351"/>
      <c r="F97" s="363" t="s">
        <v>100</v>
      </c>
      <c r="G97" s="353">
        <f>G98</f>
        <v>0</v>
      </c>
      <c r="H97" s="353">
        <f>H98</f>
        <v>0</v>
      </c>
      <c r="I97" s="353">
        <f>I98</f>
        <v>0</v>
      </c>
      <c r="J97" s="353">
        <f>J98</f>
        <v>0</v>
      </c>
      <c r="K97" s="53">
        <f>K98</f>
        <v>0</v>
      </c>
    </row>
    <row r="98" spans="1:11" ht="12.75">
      <c r="A98" s="354">
        <v>2</v>
      </c>
      <c r="B98" s="355">
        <v>2</v>
      </c>
      <c r="C98" s="355">
        <v>4</v>
      </c>
      <c r="D98" s="355">
        <v>4</v>
      </c>
      <c r="E98" s="355" t="s">
        <v>202</v>
      </c>
      <c r="F98" s="358" t="s">
        <v>100</v>
      </c>
      <c r="G98" s="357"/>
      <c r="H98" s="27"/>
      <c r="I98" s="334"/>
      <c r="J98" s="334">
        <f>SUBTOTAL(9,G98:I98)</f>
        <v>0</v>
      </c>
      <c r="K98" s="53">
        <f t="shared" si="6"/>
        <v>0</v>
      </c>
    </row>
    <row r="99" spans="1:11" ht="12.75">
      <c r="A99" s="346">
        <v>2</v>
      </c>
      <c r="B99" s="347">
        <v>2</v>
      </c>
      <c r="C99" s="347">
        <v>5</v>
      </c>
      <c r="D99" s="347"/>
      <c r="E99" s="347"/>
      <c r="F99" s="348" t="s">
        <v>101</v>
      </c>
      <c r="G99" s="349">
        <f>+G100+G102+G104+G110+G112</f>
        <v>0</v>
      </c>
      <c r="H99" s="349">
        <f>+H100+H102+H104+H110+H112</f>
        <v>0</v>
      </c>
      <c r="I99" s="349">
        <f>+I100+I102+I104+I110+I112</f>
        <v>0</v>
      </c>
      <c r="J99" s="349">
        <f>+J100+J102+J104+J110+J112</f>
        <v>0</v>
      </c>
      <c r="K99" s="349">
        <f>+K100+K102+K104+K110+K112</f>
        <v>0</v>
      </c>
    </row>
    <row r="100" spans="1:11" ht="12.75">
      <c r="A100" s="350">
        <v>2</v>
      </c>
      <c r="B100" s="351">
        <v>2</v>
      </c>
      <c r="C100" s="351">
        <v>5</v>
      </c>
      <c r="D100" s="351">
        <v>1</v>
      </c>
      <c r="E100" s="351"/>
      <c r="F100" s="363" t="s">
        <v>102</v>
      </c>
      <c r="G100" s="353">
        <f>G101</f>
        <v>0</v>
      </c>
      <c r="H100" s="353">
        <f>H101</f>
        <v>0</v>
      </c>
      <c r="I100" s="353">
        <f>I101</f>
        <v>0</v>
      </c>
      <c r="J100" s="353">
        <f>J101</f>
        <v>0</v>
      </c>
      <c r="K100" s="53">
        <f>K101</f>
        <v>0</v>
      </c>
    </row>
    <row r="101" spans="1:11" ht="12.75">
      <c r="A101" s="354">
        <v>2</v>
      </c>
      <c r="B101" s="355">
        <v>2</v>
      </c>
      <c r="C101" s="355">
        <v>5</v>
      </c>
      <c r="D101" s="355">
        <v>1</v>
      </c>
      <c r="E101" s="355" t="s">
        <v>202</v>
      </c>
      <c r="F101" s="358" t="s">
        <v>102</v>
      </c>
      <c r="G101" s="357"/>
      <c r="H101" s="28"/>
      <c r="I101" s="29"/>
      <c r="J101" s="334">
        <f>SUBTOTAL(9,G101:I101)</f>
        <v>0</v>
      </c>
      <c r="K101" s="336">
        <f t="shared" si="6"/>
        <v>0</v>
      </c>
    </row>
    <row r="102" spans="1:11" ht="12.75">
      <c r="A102" s="350">
        <v>2</v>
      </c>
      <c r="B102" s="351">
        <v>2</v>
      </c>
      <c r="C102" s="351">
        <v>5</v>
      </c>
      <c r="D102" s="351">
        <v>2</v>
      </c>
      <c r="E102" s="351"/>
      <c r="F102" s="352" t="s">
        <v>1028</v>
      </c>
      <c r="G102" s="353">
        <f>G103</f>
        <v>0</v>
      </c>
      <c r="H102" s="353">
        <f>H103</f>
        <v>0</v>
      </c>
      <c r="I102" s="353">
        <f>I103</f>
        <v>0</v>
      </c>
      <c r="J102" s="353">
        <f>J103</f>
        <v>0</v>
      </c>
      <c r="K102" s="53">
        <f>K103</f>
        <v>0</v>
      </c>
    </row>
    <row r="103" spans="1:11" ht="12.75">
      <c r="A103" s="354">
        <v>2</v>
      </c>
      <c r="B103" s="355">
        <v>2</v>
      </c>
      <c r="C103" s="355">
        <v>5</v>
      </c>
      <c r="D103" s="355">
        <v>2</v>
      </c>
      <c r="E103" s="355" t="s">
        <v>202</v>
      </c>
      <c r="F103" s="358" t="s">
        <v>1028</v>
      </c>
      <c r="G103" s="357"/>
      <c r="H103" s="27"/>
      <c r="I103" s="334"/>
      <c r="J103" s="334">
        <f>SUBTOTAL(9,G103:I103)</f>
        <v>0</v>
      </c>
      <c r="K103" s="336">
        <f t="shared" si="6"/>
        <v>0</v>
      </c>
    </row>
    <row r="104" spans="1:11" ht="12.75">
      <c r="A104" s="350">
        <v>2</v>
      </c>
      <c r="B104" s="351">
        <v>2</v>
      </c>
      <c r="C104" s="351">
        <v>5</v>
      </c>
      <c r="D104" s="351">
        <v>3</v>
      </c>
      <c r="E104" s="351"/>
      <c r="F104" s="352" t="s">
        <v>1029</v>
      </c>
      <c r="G104" s="353">
        <f>SUM(G105:G109)</f>
        <v>0</v>
      </c>
      <c r="H104" s="353">
        <f>SUM(H105:H109)</f>
        <v>0</v>
      </c>
      <c r="I104" s="353">
        <f>SUM(I105:I109)</f>
        <v>0</v>
      </c>
      <c r="J104" s="353">
        <f>SUM(J105:J109)</f>
        <v>0</v>
      </c>
      <c r="K104" s="53">
        <f>SUM(K105:K109)</f>
        <v>0</v>
      </c>
    </row>
    <row r="105" spans="1:11" ht="12.75">
      <c r="A105" s="354">
        <v>2</v>
      </c>
      <c r="B105" s="355">
        <v>2</v>
      </c>
      <c r="C105" s="355">
        <v>5</v>
      </c>
      <c r="D105" s="355">
        <v>3</v>
      </c>
      <c r="E105" s="355" t="s">
        <v>202</v>
      </c>
      <c r="F105" s="358" t="s">
        <v>103</v>
      </c>
      <c r="G105" s="357"/>
      <c r="H105" s="357"/>
      <c r="I105" s="371"/>
      <c r="J105" s="371">
        <f>SUBTOTAL(9,G105:I105)</f>
        <v>0</v>
      </c>
      <c r="K105" s="336">
        <f t="shared" si="6"/>
        <v>0</v>
      </c>
    </row>
    <row r="106" spans="1:11" ht="12.75">
      <c r="A106" s="354">
        <v>2</v>
      </c>
      <c r="B106" s="355">
        <v>2</v>
      </c>
      <c r="C106" s="355">
        <v>5</v>
      </c>
      <c r="D106" s="355">
        <v>3</v>
      </c>
      <c r="E106" s="355" t="s">
        <v>203</v>
      </c>
      <c r="F106" s="358" t="s">
        <v>104</v>
      </c>
      <c r="G106" s="357"/>
      <c r="H106" s="357"/>
      <c r="I106" s="371"/>
      <c r="J106" s="371">
        <f t="shared" ref="J106:J111" si="7">SUBTOTAL(9,G106:I106)</f>
        <v>0</v>
      </c>
      <c r="K106" s="336">
        <f t="shared" si="6"/>
        <v>0</v>
      </c>
    </row>
    <row r="107" spans="1:11" ht="12.75">
      <c r="A107" s="354">
        <v>2</v>
      </c>
      <c r="B107" s="355">
        <v>2</v>
      </c>
      <c r="C107" s="355">
        <v>5</v>
      </c>
      <c r="D107" s="355">
        <v>3</v>
      </c>
      <c r="E107" s="355" t="s">
        <v>204</v>
      </c>
      <c r="F107" s="358" t="s">
        <v>105</v>
      </c>
      <c r="G107" s="357"/>
      <c r="H107" s="357"/>
      <c r="I107" s="371"/>
      <c r="J107" s="371">
        <f t="shared" si="7"/>
        <v>0</v>
      </c>
      <c r="K107" s="336">
        <f t="shared" si="6"/>
        <v>0</v>
      </c>
    </row>
    <row r="108" spans="1:11" ht="12.75">
      <c r="A108" s="354">
        <v>2</v>
      </c>
      <c r="B108" s="355">
        <v>2</v>
      </c>
      <c r="C108" s="355">
        <v>5</v>
      </c>
      <c r="D108" s="355">
        <v>3</v>
      </c>
      <c r="E108" s="355" t="s">
        <v>205</v>
      </c>
      <c r="F108" s="358" t="s">
        <v>106</v>
      </c>
      <c r="G108" s="357"/>
      <c r="H108" s="357"/>
      <c r="I108" s="371"/>
      <c r="J108" s="371">
        <f t="shared" si="7"/>
        <v>0</v>
      </c>
      <c r="K108" s="336">
        <f t="shared" si="6"/>
        <v>0</v>
      </c>
    </row>
    <row r="109" spans="1:11" ht="12.75">
      <c r="A109" s="354">
        <v>2</v>
      </c>
      <c r="B109" s="355">
        <v>2</v>
      </c>
      <c r="C109" s="355">
        <v>5</v>
      </c>
      <c r="D109" s="355">
        <v>3</v>
      </c>
      <c r="E109" s="355" t="s">
        <v>208</v>
      </c>
      <c r="F109" s="358" t="s">
        <v>107</v>
      </c>
      <c r="G109" s="357"/>
      <c r="H109" s="357"/>
      <c r="I109" s="371"/>
      <c r="J109" s="371">
        <f t="shared" si="7"/>
        <v>0</v>
      </c>
      <c r="K109" s="336">
        <f t="shared" si="6"/>
        <v>0</v>
      </c>
    </row>
    <row r="110" spans="1:11" ht="12.75">
      <c r="A110" s="350">
        <v>2</v>
      </c>
      <c r="B110" s="351">
        <v>2</v>
      </c>
      <c r="C110" s="351">
        <v>5</v>
      </c>
      <c r="D110" s="351">
        <v>4</v>
      </c>
      <c r="E110" s="351"/>
      <c r="F110" s="363" t="s">
        <v>108</v>
      </c>
      <c r="G110" s="353">
        <f>G111</f>
        <v>0</v>
      </c>
      <c r="H110" s="353">
        <f>H111</f>
        <v>0</v>
      </c>
      <c r="I110" s="353">
        <f>I111</f>
        <v>0</v>
      </c>
      <c r="J110" s="353">
        <f>J111</f>
        <v>0</v>
      </c>
      <c r="K110" s="53">
        <f>K111</f>
        <v>0</v>
      </c>
    </row>
    <row r="111" spans="1:11" ht="12.75">
      <c r="A111" s="354">
        <v>2</v>
      </c>
      <c r="B111" s="355">
        <v>2</v>
      </c>
      <c r="C111" s="355">
        <v>5</v>
      </c>
      <c r="D111" s="355">
        <v>4</v>
      </c>
      <c r="E111" s="355" t="s">
        <v>202</v>
      </c>
      <c r="F111" s="358" t="s">
        <v>108</v>
      </c>
      <c r="G111" s="357"/>
      <c r="H111" s="357"/>
      <c r="I111" s="371"/>
      <c r="J111" s="371">
        <f t="shared" si="7"/>
        <v>0</v>
      </c>
      <c r="K111" s="336">
        <f t="shared" si="6"/>
        <v>0</v>
      </c>
    </row>
    <row r="112" spans="1:11" ht="12.75">
      <c r="A112" s="350">
        <v>2</v>
      </c>
      <c r="B112" s="351">
        <v>2</v>
      </c>
      <c r="C112" s="351">
        <v>5</v>
      </c>
      <c r="D112" s="351">
        <v>8</v>
      </c>
      <c r="E112" s="351"/>
      <c r="F112" s="352" t="s">
        <v>109</v>
      </c>
      <c r="G112" s="353">
        <f>G113</f>
        <v>0</v>
      </c>
      <c r="H112" s="30">
        <f>H113</f>
        <v>0</v>
      </c>
      <c r="I112" s="30">
        <f>I113</f>
        <v>0</v>
      </c>
      <c r="J112" s="30">
        <f>J113</f>
        <v>0</v>
      </c>
      <c r="K112" s="336">
        <f t="shared" si="6"/>
        <v>0</v>
      </c>
    </row>
    <row r="113" spans="1:11" ht="12.75">
      <c r="A113" s="354">
        <v>2</v>
      </c>
      <c r="B113" s="355">
        <v>2</v>
      </c>
      <c r="C113" s="355">
        <v>5</v>
      </c>
      <c r="D113" s="355">
        <v>8</v>
      </c>
      <c r="E113" s="355" t="s">
        <v>202</v>
      </c>
      <c r="F113" s="358" t="s">
        <v>109</v>
      </c>
      <c r="G113" s="357"/>
      <c r="H113" s="27"/>
      <c r="I113" s="334"/>
      <c r="J113" s="334">
        <f>SUBTOTAL(9,G113:I113)</f>
        <v>0</v>
      </c>
      <c r="K113" s="336">
        <f t="shared" si="6"/>
        <v>0</v>
      </c>
    </row>
    <row r="114" spans="1:11" ht="12.75">
      <c r="A114" s="350">
        <v>2</v>
      </c>
      <c r="B114" s="351">
        <v>2</v>
      </c>
      <c r="C114" s="351">
        <v>5</v>
      </c>
      <c r="D114" s="351">
        <v>9</v>
      </c>
      <c r="E114" s="351"/>
      <c r="F114" s="352" t="s">
        <v>1073</v>
      </c>
      <c r="G114" s="365">
        <f>+G115</f>
        <v>0</v>
      </c>
      <c r="H114" s="365">
        <f>+H115</f>
        <v>0</v>
      </c>
      <c r="I114" s="365">
        <f>+I115</f>
        <v>0</v>
      </c>
      <c r="J114" s="365">
        <f>+J115</f>
        <v>0</v>
      </c>
      <c r="K114" s="53">
        <f>+K115</f>
        <v>0</v>
      </c>
    </row>
    <row r="115" spans="1:11" ht="12.75">
      <c r="A115" s="354">
        <v>2</v>
      </c>
      <c r="B115" s="355">
        <v>2</v>
      </c>
      <c r="C115" s="355">
        <v>5</v>
      </c>
      <c r="D115" s="355">
        <v>9</v>
      </c>
      <c r="E115" s="355" t="s">
        <v>202</v>
      </c>
      <c r="F115" s="358" t="s">
        <v>1031</v>
      </c>
      <c r="G115" s="357"/>
      <c r="H115" s="27"/>
      <c r="I115" s="334"/>
      <c r="J115" s="334">
        <f>SUBTOTAL(9,G115:I115)</f>
        <v>0</v>
      </c>
      <c r="K115" s="336">
        <f t="shared" si="6"/>
        <v>0</v>
      </c>
    </row>
    <row r="116" spans="1:11" ht="12.75">
      <c r="A116" s="346">
        <v>2</v>
      </c>
      <c r="B116" s="347">
        <v>2</v>
      </c>
      <c r="C116" s="347">
        <v>6</v>
      </c>
      <c r="D116" s="347"/>
      <c r="E116" s="347"/>
      <c r="F116" s="348" t="s">
        <v>110</v>
      </c>
      <c r="G116" s="349">
        <f>+G117+G119+G121+G123</f>
        <v>0</v>
      </c>
      <c r="H116" s="32">
        <f>+H117+H119+H121+H123</f>
        <v>0</v>
      </c>
      <c r="I116" s="32">
        <f>+I117+I119+I121+I123</f>
        <v>0</v>
      </c>
      <c r="J116" s="32">
        <f>+J117+J119+J121+J123</f>
        <v>0</v>
      </c>
      <c r="K116" s="32">
        <f>+K117+K119+K121+K123</f>
        <v>0</v>
      </c>
    </row>
    <row r="117" spans="1:11" ht="12.75">
      <c r="A117" s="350">
        <v>2</v>
      </c>
      <c r="B117" s="351">
        <v>2</v>
      </c>
      <c r="C117" s="351">
        <v>6</v>
      </c>
      <c r="D117" s="351">
        <v>1</v>
      </c>
      <c r="E117" s="351"/>
      <c r="F117" s="363" t="s">
        <v>246</v>
      </c>
      <c r="G117" s="353">
        <f>G118</f>
        <v>0</v>
      </c>
      <c r="H117" s="353">
        <f>H118</f>
        <v>0</v>
      </c>
      <c r="I117" s="353">
        <f>I118</f>
        <v>0</v>
      </c>
      <c r="J117" s="353">
        <f>J118</f>
        <v>0</v>
      </c>
      <c r="K117" s="53">
        <f>K118</f>
        <v>0</v>
      </c>
    </row>
    <row r="118" spans="1:11" ht="12.75">
      <c r="A118" s="354">
        <v>2</v>
      </c>
      <c r="B118" s="355">
        <v>2</v>
      </c>
      <c r="C118" s="355">
        <v>6</v>
      </c>
      <c r="D118" s="355">
        <v>1</v>
      </c>
      <c r="E118" s="355" t="s">
        <v>202</v>
      </c>
      <c r="F118" s="358" t="s">
        <v>246</v>
      </c>
      <c r="G118" s="357"/>
      <c r="H118" s="27"/>
      <c r="I118" s="334"/>
      <c r="J118" s="334">
        <f>SUBTOTAL(9,G118:I118)</f>
        <v>0</v>
      </c>
      <c r="K118" s="336">
        <f t="shared" si="6"/>
        <v>0</v>
      </c>
    </row>
    <row r="119" spans="1:11" ht="12.75">
      <c r="A119" s="350">
        <v>2</v>
      </c>
      <c r="B119" s="351">
        <v>2</v>
      </c>
      <c r="C119" s="351">
        <v>6</v>
      </c>
      <c r="D119" s="351">
        <v>2</v>
      </c>
      <c r="E119" s="351"/>
      <c r="F119" s="363" t="s">
        <v>111</v>
      </c>
      <c r="G119" s="353">
        <f>G120</f>
        <v>0</v>
      </c>
      <c r="H119" s="353">
        <f>H120</f>
        <v>0</v>
      </c>
      <c r="I119" s="353">
        <f>I120</f>
        <v>0</v>
      </c>
      <c r="J119" s="353">
        <f>J120</f>
        <v>0</v>
      </c>
      <c r="K119" s="53">
        <f>K120</f>
        <v>0</v>
      </c>
    </row>
    <row r="120" spans="1:11" ht="12.75">
      <c r="A120" s="354">
        <v>2</v>
      </c>
      <c r="B120" s="355">
        <v>2</v>
      </c>
      <c r="C120" s="355">
        <v>6</v>
      </c>
      <c r="D120" s="355">
        <v>2</v>
      </c>
      <c r="E120" s="355" t="s">
        <v>202</v>
      </c>
      <c r="F120" s="358" t="s">
        <v>111</v>
      </c>
      <c r="G120" s="357"/>
      <c r="H120" s="27"/>
      <c r="I120" s="334"/>
      <c r="J120" s="334">
        <f>SUBTOTAL(9,G120:I120)</f>
        <v>0</v>
      </c>
      <c r="K120" s="336">
        <f t="shared" si="6"/>
        <v>0</v>
      </c>
    </row>
    <row r="121" spans="1:11" ht="12.75">
      <c r="A121" s="350">
        <v>2</v>
      </c>
      <c r="B121" s="351">
        <v>2</v>
      </c>
      <c r="C121" s="351">
        <v>6</v>
      </c>
      <c r="D121" s="351">
        <v>3</v>
      </c>
      <c r="E121" s="351"/>
      <c r="F121" s="363" t="s">
        <v>112</v>
      </c>
      <c r="G121" s="353">
        <f>G122</f>
        <v>0</v>
      </c>
      <c r="H121" s="353">
        <f>H122</f>
        <v>0</v>
      </c>
      <c r="I121" s="353">
        <f>I122</f>
        <v>0</v>
      </c>
      <c r="J121" s="353">
        <f>J122</f>
        <v>0</v>
      </c>
      <c r="K121" s="53">
        <f>K122</f>
        <v>0</v>
      </c>
    </row>
    <row r="122" spans="1:11" ht="12.75">
      <c r="A122" s="354">
        <v>2</v>
      </c>
      <c r="B122" s="355">
        <v>2</v>
      </c>
      <c r="C122" s="355">
        <v>6</v>
      </c>
      <c r="D122" s="355">
        <v>3</v>
      </c>
      <c r="E122" s="355" t="s">
        <v>202</v>
      </c>
      <c r="F122" s="358" t="s">
        <v>112</v>
      </c>
      <c r="G122" s="357"/>
      <c r="H122" s="27"/>
      <c r="I122" s="334"/>
      <c r="J122" s="334">
        <f>SUBTOTAL(9,G122:I122)</f>
        <v>0</v>
      </c>
      <c r="K122" s="336">
        <f t="shared" si="6"/>
        <v>0</v>
      </c>
    </row>
    <row r="123" spans="1:11" ht="12.75">
      <c r="A123" s="350">
        <v>2</v>
      </c>
      <c r="B123" s="351">
        <v>2</v>
      </c>
      <c r="C123" s="351">
        <v>6</v>
      </c>
      <c r="D123" s="351">
        <v>9</v>
      </c>
      <c r="E123" s="351"/>
      <c r="F123" s="352" t="s">
        <v>207</v>
      </c>
      <c r="G123" s="365">
        <f>+G124</f>
        <v>0</v>
      </c>
      <c r="H123" s="365">
        <f>+H124</f>
        <v>0</v>
      </c>
      <c r="I123" s="365">
        <f>+I124</f>
        <v>0</v>
      </c>
      <c r="J123" s="365">
        <f>+J124</f>
        <v>0</v>
      </c>
      <c r="K123" s="53">
        <f>+K124</f>
        <v>0</v>
      </c>
    </row>
    <row r="124" spans="1:11" ht="12.75">
      <c r="A124" s="354">
        <v>2</v>
      </c>
      <c r="B124" s="355">
        <v>2</v>
      </c>
      <c r="C124" s="355">
        <v>6</v>
      </c>
      <c r="D124" s="355">
        <v>9</v>
      </c>
      <c r="E124" s="355" t="s">
        <v>202</v>
      </c>
      <c r="F124" s="358" t="s">
        <v>207</v>
      </c>
      <c r="G124" s="357"/>
      <c r="H124" s="27"/>
      <c r="I124" s="334"/>
      <c r="J124" s="334">
        <f>SUBTOTAL(9,G124:I124)</f>
        <v>0</v>
      </c>
      <c r="K124" s="336">
        <f t="shared" si="6"/>
        <v>0</v>
      </c>
    </row>
    <row r="125" spans="1:11" ht="12.75">
      <c r="A125" s="346">
        <v>2</v>
      </c>
      <c r="B125" s="347">
        <v>2</v>
      </c>
      <c r="C125" s="347">
        <v>7</v>
      </c>
      <c r="D125" s="347"/>
      <c r="E125" s="347"/>
      <c r="F125" s="348" t="s">
        <v>113</v>
      </c>
      <c r="G125" s="349">
        <f>+G126+G131+G141</f>
        <v>0</v>
      </c>
      <c r="H125" s="349">
        <f>+H126+H131+H141</f>
        <v>0</v>
      </c>
      <c r="I125" s="349">
        <f>+I126+I131+I141</f>
        <v>0</v>
      </c>
      <c r="J125" s="349">
        <f>+J126+J131+J141</f>
        <v>0</v>
      </c>
      <c r="K125" s="349">
        <f>+K126+K131+K141</f>
        <v>0</v>
      </c>
    </row>
    <row r="126" spans="1:11" ht="12.75">
      <c r="A126" s="350">
        <v>2</v>
      </c>
      <c r="B126" s="351">
        <v>2</v>
      </c>
      <c r="C126" s="351">
        <v>7</v>
      </c>
      <c r="D126" s="351">
        <v>1</v>
      </c>
      <c r="E126" s="351"/>
      <c r="F126" s="352" t="s">
        <v>1032</v>
      </c>
      <c r="G126" s="353">
        <f>SUM(G127:G130)</f>
        <v>0</v>
      </c>
      <c r="H126" s="353">
        <f>SUM(H127:H130)</f>
        <v>0</v>
      </c>
      <c r="I126" s="353">
        <f>SUM(I127:I130)</f>
        <v>0</v>
      </c>
      <c r="J126" s="353">
        <f>SUM(J127:J130)</f>
        <v>0</v>
      </c>
      <c r="K126" s="53">
        <f>SUM(K127:K130)</f>
        <v>0</v>
      </c>
    </row>
    <row r="127" spans="1:11" ht="12.75">
      <c r="A127" s="354">
        <v>2</v>
      </c>
      <c r="B127" s="355">
        <v>2</v>
      </c>
      <c r="C127" s="355">
        <v>7</v>
      </c>
      <c r="D127" s="355">
        <v>1</v>
      </c>
      <c r="E127" s="355" t="s">
        <v>202</v>
      </c>
      <c r="F127" s="358" t="s">
        <v>1033</v>
      </c>
      <c r="G127" s="357"/>
      <c r="H127" s="357"/>
      <c r="I127" s="371"/>
      <c r="J127" s="334">
        <f>SUBTOTAL(9,G127:I127)</f>
        <v>0</v>
      </c>
      <c r="K127" s="336">
        <f t="shared" si="6"/>
        <v>0</v>
      </c>
    </row>
    <row r="128" spans="1:11" ht="12.75">
      <c r="A128" s="354">
        <v>2</v>
      </c>
      <c r="B128" s="355">
        <v>2</v>
      </c>
      <c r="C128" s="355">
        <v>7</v>
      </c>
      <c r="D128" s="355">
        <v>1</v>
      </c>
      <c r="E128" s="355" t="s">
        <v>234</v>
      </c>
      <c r="F128" s="358" t="s">
        <v>1034</v>
      </c>
      <c r="G128" s="357"/>
      <c r="H128" s="357"/>
      <c r="I128" s="371"/>
      <c r="J128" s="334">
        <f>SUBTOTAL(9,G128:I128)</f>
        <v>0</v>
      </c>
      <c r="K128" s="336">
        <f t="shared" si="6"/>
        <v>0</v>
      </c>
    </row>
    <row r="129" spans="1:11" ht="12.75">
      <c r="A129" s="354">
        <v>2</v>
      </c>
      <c r="B129" s="355">
        <v>2</v>
      </c>
      <c r="C129" s="355">
        <v>7</v>
      </c>
      <c r="D129" s="355">
        <v>1</v>
      </c>
      <c r="E129" s="355" t="s">
        <v>236</v>
      </c>
      <c r="F129" s="358" t="s">
        <v>1035</v>
      </c>
      <c r="G129" s="357"/>
      <c r="H129" s="357"/>
      <c r="I129" s="371"/>
      <c r="J129" s="334">
        <f>SUBTOTAL(9,G129:I129)</f>
        <v>0</v>
      </c>
      <c r="K129" s="336">
        <f t="shared" ref="K129:K192" si="8">IFERROR(J129/$J$18*100,"0.00")</f>
        <v>0</v>
      </c>
    </row>
    <row r="130" spans="1:11" ht="22.5">
      <c r="A130" s="354">
        <v>2</v>
      </c>
      <c r="B130" s="355">
        <v>2</v>
      </c>
      <c r="C130" s="355">
        <v>7</v>
      </c>
      <c r="D130" s="355">
        <v>1</v>
      </c>
      <c r="E130" s="355" t="s">
        <v>1036</v>
      </c>
      <c r="F130" s="358" t="s">
        <v>1037</v>
      </c>
      <c r="G130" s="357"/>
      <c r="H130" s="357"/>
      <c r="I130" s="371"/>
      <c r="J130" s="334">
        <f>SUBTOTAL(9,G130:I130)</f>
        <v>0</v>
      </c>
      <c r="K130" s="336">
        <f t="shared" si="8"/>
        <v>0</v>
      </c>
    </row>
    <row r="131" spans="1:11" ht="12.75">
      <c r="A131" s="350">
        <v>2</v>
      </c>
      <c r="B131" s="351">
        <v>2</v>
      </c>
      <c r="C131" s="351">
        <v>7</v>
      </c>
      <c r="D131" s="351">
        <v>2</v>
      </c>
      <c r="E131" s="351"/>
      <c r="F131" s="363" t="s">
        <v>247</v>
      </c>
      <c r="G131" s="353">
        <f>SUM(G132:G140)</f>
        <v>0</v>
      </c>
      <c r="H131" s="353">
        <f>SUM(H132:H140)</f>
        <v>0</v>
      </c>
      <c r="I131" s="353">
        <f>SUM(I132:I140)</f>
        <v>0</v>
      </c>
      <c r="J131" s="353">
        <f>SUM(J132:J140)</f>
        <v>0</v>
      </c>
      <c r="K131" s="53">
        <f>SUM(K132:K140)</f>
        <v>0</v>
      </c>
    </row>
    <row r="132" spans="1:11" ht="12.75">
      <c r="A132" s="354">
        <v>2</v>
      </c>
      <c r="B132" s="355">
        <v>2</v>
      </c>
      <c r="C132" s="355">
        <v>7</v>
      </c>
      <c r="D132" s="355">
        <v>2</v>
      </c>
      <c r="E132" s="355" t="s">
        <v>202</v>
      </c>
      <c r="F132" s="358" t="s">
        <v>1038</v>
      </c>
      <c r="G132" s="357"/>
      <c r="H132" s="357"/>
      <c r="I132" s="371"/>
      <c r="J132" s="334">
        <f>SUBTOTAL(9,G132:I132)</f>
        <v>0</v>
      </c>
      <c r="K132" s="336">
        <f t="shared" si="8"/>
        <v>0</v>
      </c>
    </row>
    <row r="133" spans="1:11" ht="12.75">
      <c r="A133" s="354">
        <v>2</v>
      </c>
      <c r="B133" s="355">
        <v>2</v>
      </c>
      <c r="C133" s="355">
        <v>7</v>
      </c>
      <c r="D133" s="355">
        <v>2</v>
      </c>
      <c r="E133" s="355" t="s">
        <v>203</v>
      </c>
      <c r="F133" s="358" t="s">
        <v>1039</v>
      </c>
      <c r="G133" s="357"/>
      <c r="H133" s="357"/>
      <c r="I133" s="371"/>
      <c r="J133" s="334">
        <f t="shared" ref="J133:J142" si="9">SUBTOTAL(9,G133:I133)</f>
        <v>0</v>
      </c>
      <c r="K133" s="336">
        <f t="shared" si="8"/>
        <v>0</v>
      </c>
    </row>
    <row r="134" spans="1:11" ht="22.5">
      <c r="A134" s="354">
        <v>2</v>
      </c>
      <c r="B134" s="355">
        <v>2</v>
      </c>
      <c r="C134" s="355">
        <v>7</v>
      </c>
      <c r="D134" s="355">
        <v>2</v>
      </c>
      <c r="E134" s="355" t="s">
        <v>204</v>
      </c>
      <c r="F134" s="358" t="s">
        <v>1040</v>
      </c>
      <c r="G134" s="357"/>
      <c r="H134" s="357"/>
      <c r="I134" s="371"/>
      <c r="J134" s="334">
        <f t="shared" si="9"/>
        <v>0</v>
      </c>
      <c r="K134" s="336">
        <f t="shared" si="8"/>
        <v>0</v>
      </c>
    </row>
    <row r="135" spans="1:11" ht="12.75">
      <c r="A135" s="354">
        <v>2</v>
      </c>
      <c r="B135" s="355">
        <v>2</v>
      </c>
      <c r="C135" s="355">
        <v>7</v>
      </c>
      <c r="D135" s="355">
        <v>2</v>
      </c>
      <c r="E135" s="355" t="s">
        <v>205</v>
      </c>
      <c r="F135" s="358" t="s">
        <v>1041</v>
      </c>
      <c r="G135" s="357"/>
      <c r="H135" s="357"/>
      <c r="I135" s="371"/>
      <c r="J135" s="334">
        <f t="shared" si="9"/>
        <v>0</v>
      </c>
      <c r="K135" s="336">
        <f t="shared" si="8"/>
        <v>0</v>
      </c>
    </row>
    <row r="136" spans="1:11" ht="12.75">
      <c r="A136" s="354">
        <v>2</v>
      </c>
      <c r="B136" s="355">
        <v>2</v>
      </c>
      <c r="C136" s="355">
        <v>7</v>
      </c>
      <c r="D136" s="355">
        <v>2</v>
      </c>
      <c r="E136" s="355" t="s">
        <v>208</v>
      </c>
      <c r="F136" s="358" t="s">
        <v>209</v>
      </c>
      <c r="G136" s="357"/>
      <c r="H136" s="357"/>
      <c r="I136" s="371"/>
      <c r="J136" s="334">
        <f t="shared" si="9"/>
        <v>0</v>
      </c>
      <c r="K136" s="336">
        <f t="shared" si="8"/>
        <v>0</v>
      </c>
    </row>
    <row r="137" spans="1:11" ht="12.75">
      <c r="A137" s="354">
        <v>2</v>
      </c>
      <c r="B137" s="355">
        <v>2</v>
      </c>
      <c r="C137" s="355">
        <v>7</v>
      </c>
      <c r="D137" s="355">
        <v>2</v>
      </c>
      <c r="E137" s="355" t="s">
        <v>234</v>
      </c>
      <c r="F137" s="356" t="s">
        <v>116</v>
      </c>
      <c r="G137" s="357"/>
      <c r="H137" s="357"/>
      <c r="I137" s="371"/>
      <c r="J137" s="334">
        <f t="shared" si="9"/>
        <v>0</v>
      </c>
      <c r="K137" s="336">
        <f t="shared" si="8"/>
        <v>0</v>
      </c>
    </row>
    <row r="138" spans="1:11" ht="12.75">
      <c r="A138" s="354">
        <v>2</v>
      </c>
      <c r="B138" s="355">
        <v>2</v>
      </c>
      <c r="C138" s="355">
        <v>7</v>
      </c>
      <c r="D138" s="355">
        <v>2</v>
      </c>
      <c r="E138" s="355" t="s">
        <v>236</v>
      </c>
      <c r="F138" s="356" t="s">
        <v>1042</v>
      </c>
      <c r="G138" s="357"/>
      <c r="H138" s="357"/>
      <c r="I138" s="371"/>
      <c r="J138" s="334">
        <f t="shared" si="9"/>
        <v>0</v>
      </c>
      <c r="K138" s="336">
        <f t="shared" si="8"/>
        <v>0</v>
      </c>
    </row>
    <row r="139" spans="1:11" ht="12.75">
      <c r="A139" s="354">
        <v>2</v>
      </c>
      <c r="B139" s="355">
        <v>2</v>
      </c>
      <c r="C139" s="355">
        <v>7</v>
      </c>
      <c r="D139" s="355">
        <v>2</v>
      </c>
      <c r="E139" s="355" t="s">
        <v>240</v>
      </c>
      <c r="F139" s="356" t="s">
        <v>1074</v>
      </c>
      <c r="G139" s="357"/>
      <c r="H139" s="357"/>
      <c r="I139" s="371"/>
      <c r="J139" s="334">
        <f t="shared" si="9"/>
        <v>0</v>
      </c>
      <c r="K139" s="336">
        <f t="shared" si="8"/>
        <v>0</v>
      </c>
    </row>
    <row r="140" spans="1:11" ht="22.5">
      <c r="A140" s="354">
        <v>2</v>
      </c>
      <c r="B140" s="355">
        <v>2</v>
      </c>
      <c r="C140" s="355">
        <v>7</v>
      </c>
      <c r="D140" s="355">
        <v>2</v>
      </c>
      <c r="E140" s="355" t="s">
        <v>1036</v>
      </c>
      <c r="F140" s="356" t="s">
        <v>1075</v>
      </c>
      <c r="G140" s="357"/>
      <c r="H140" s="357"/>
      <c r="I140" s="371"/>
      <c r="J140" s="334">
        <f t="shared" si="9"/>
        <v>0</v>
      </c>
      <c r="K140" s="336">
        <f t="shared" si="8"/>
        <v>0</v>
      </c>
    </row>
    <row r="141" spans="1:11" ht="12.75">
      <c r="A141" s="350">
        <v>2</v>
      </c>
      <c r="B141" s="351">
        <v>2</v>
      </c>
      <c r="C141" s="351">
        <v>7</v>
      </c>
      <c r="D141" s="351">
        <v>3</v>
      </c>
      <c r="E141" s="351"/>
      <c r="F141" s="363" t="s">
        <v>117</v>
      </c>
      <c r="G141" s="353">
        <f>G142</f>
        <v>0</v>
      </c>
      <c r="H141" s="353">
        <f>H142</f>
        <v>0</v>
      </c>
      <c r="I141" s="353">
        <f>I142</f>
        <v>0</v>
      </c>
      <c r="J141" s="353">
        <f>J142</f>
        <v>0</v>
      </c>
      <c r="K141" s="53">
        <f>K142</f>
        <v>0</v>
      </c>
    </row>
    <row r="142" spans="1:11" ht="12.75">
      <c r="A142" s="354">
        <v>2</v>
      </c>
      <c r="B142" s="355">
        <v>2</v>
      </c>
      <c r="C142" s="355">
        <v>7</v>
      </c>
      <c r="D142" s="355">
        <v>3</v>
      </c>
      <c r="E142" s="355" t="s">
        <v>202</v>
      </c>
      <c r="F142" s="356" t="s">
        <v>117</v>
      </c>
      <c r="G142" s="357"/>
      <c r="H142" s="357"/>
      <c r="I142" s="371"/>
      <c r="J142" s="334">
        <f t="shared" si="9"/>
        <v>0</v>
      </c>
      <c r="K142" s="336">
        <f t="shared" si="8"/>
        <v>0</v>
      </c>
    </row>
    <row r="143" spans="1:11" ht="12.75">
      <c r="A143" s="346">
        <v>2</v>
      </c>
      <c r="B143" s="347">
        <v>2</v>
      </c>
      <c r="C143" s="347">
        <v>8</v>
      </c>
      <c r="D143" s="347"/>
      <c r="E143" s="347"/>
      <c r="F143" s="348" t="s">
        <v>248</v>
      </c>
      <c r="G143" s="349">
        <f>+G144+G146+G148+G150+G154+G157+G164</f>
        <v>0</v>
      </c>
      <c r="H143" s="349">
        <f>+H144+H146+H148+H150+H154+H157+H164</f>
        <v>1530426</v>
      </c>
      <c r="I143" s="349">
        <f>+I144+I146+I148+I150+I154+I157+I164</f>
        <v>0</v>
      </c>
      <c r="J143" s="349">
        <f>+J144+J146+J148+J150+J154+J157+J164</f>
        <v>29004560</v>
      </c>
      <c r="K143" s="349">
        <f>+K144+K146+K148+K150+K154+K157+K164</f>
        <v>31.979436448891388</v>
      </c>
    </row>
    <row r="144" spans="1:11" ht="12.75">
      <c r="A144" s="350">
        <v>2</v>
      </c>
      <c r="B144" s="351">
        <v>2</v>
      </c>
      <c r="C144" s="351">
        <v>8</v>
      </c>
      <c r="D144" s="351">
        <v>1</v>
      </c>
      <c r="E144" s="351"/>
      <c r="F144" s="363" t="s">
        <v>1045</v>
      </c>
      <c r="G144" s="353">
        <f>G145</f>
        <v>0</v>
      </c>
      <c r="H144" s="353">
        <f>H145</f>
        <v>0</v>
      </c>
      <c r="I144" s="353">
        <f>I145</f>
        <v>0</v>
      </c>
      <c r="J144" s="353">
        <f>J145</f>
        <v>0</v>
      </c>
      <c r="K144" s="53">
        <f>K145</f>
        <v>0</v>
      </c>
    </row>
    <row r="145" spans="1:11" ht="12.75">
      <c r="A145" s="354">
        <v>2</v>
      </c>
      <c r="B145" s="355">
        <v>2</v>
      </c>
      <c r="C145" s="355">
        <v>8</v>
      </c>
      <c r="D145" s="355">
        <v>1</v>
      </c>
      <c r="E145" s="355" t="s">
        <v>202</v>
      </c>
      <c r="F145" s="356" t="s">
        <v>1045</v>
      </c>
      <c r="G145" s="357"/>
      <c r="H145" s="27"/>
      <c r="I145" s="334"/>
      <c r="J145" s="334">
        <f>SUBTOTAL(9,G145:I145)</f>
        <v>0</v>
      </c>
      <c r="K145" s="336">
        <f t="shared" si="8"/>
        <v>0</v>
      </c>
    </row>
    <row r="146" spans="1:11" ht="12.75">
      <c r="A146" s="350">
        <v>2</v>
      </c>
      <c r="B146" s="351">
        <v>2</v>
      </c>
      <c r="C146" s="351">
        <v>8</v>
      </c>
      <c r="D146" s="351">
        <v>2</v>
      </c>
      <c r="E146" s="351"/>
      <c r="F146" s="363" t="s">
        <v>1046</v>
      </c>
      <c r="G146" s="353">
        <f>G147</f>
        <v>0</v>
      </c>
      <c r="H146" s="353">
        <f>H147</f>
        <v>0</v>
      </c>
      <c r="I146" s="353">
        <f>I147</f>
        <v>0</v>
      </c>
      <c r="J146" s="353">
        <f>J147</f>
        <v>0</v>
      </c>
      <c r="K146" s="53">
        <f>K147</f>
        <v>0</v>
      </c>
    </row>
    <row r="147" spans="1:11" ht="12.75">
      <c r="A147" s="354">
        <v>2</v>
      </c>
      <c r="B147" s="355">
        <v>2</v>
      </c>
      <c r="C147" s="355">
        <v>8</v>
      </c>
      <c r="D147" s="355">
        <v>2</v>
      </c>
      <c r="E147" s="355" t="s">
        <v>202</v>
      </c>
      <c r="F147" s="356" t="s">
        <v>1047</v>
      </c>
      <c r="G147" s="357"/>
      <c r="H147" s="357"/>
      <c r="I147" s="371"/>
      <c r="J147" s="371">
        <f>SUBTOTAL(9,G147:I147)</f>
        <v>0</v>
      </c>
      <c r="K147" s="336">
        <f t="shared" si="8"/>
        <v>0</v>
      </c>
    </row>
    <row r="148" spans="1:11" ht="12.75">
      <c r="A148" s="350">
        <v>2</v>
      </c>
      <c r="B148" s="351">
        <v>2</v>
      </c>
      <c r="C148" s="351">
        <v>8</v>
      </c>
      <c r="D148" s="351">
        <v>4</v>
      </c>
      <c r="E148" s="351"/>
      <c r="F148" s="363" t="s">
        <v>118</v>
      </c>
      <c r="G148" s="353">
        <f>G149</f>
        <v>0</v>
      </c>
      <c r="H148" s="353">
        <f>H149</f>
        <v>0</v>
      </c>
      <c r="I148" s="353">
        <f>I149</f>
        <v>0</v>
      </c>
      <c r="J148" s="353">
        <f>J149</f>
        <v>0</v>
      </c>
      <c r="K148" s="53">
        <f>K149</f>
        <v>0</v>
      </c>
    </row>
    <row r="149" spans="1:11" ht="12.75">
      <c r="A149" s="354">
        <v>2</v>
      </c>
      <c r="B149" s="355">
        <v>2</v>
      </c>
      <c r="C149" s="355">
        <v>8</v>
      </c>
      <c r="D149" s="355">
        <v>4</v>
      </c>
      <c r="E149" s="355" t="s">
        <v>202</v>
      </c>
      <c r="F149" s="356" t="s">
        <v>118</v>
      </c>
      <c r="G149" s="357"/>
      <c r="H149" s="357"/>
      <c r="I149" s="371"/>
      <c r="J149" s="371">
        <f>SUBTOTAL(9,G149:I149)</f>
        <v>0</v>
      </c>
      <c r="K149" s="336">
        <f t="shared" si="8"/>
        <v>0</v>
      </c>
    </row>
    <row r="150" spans="1:11" ht="12.75">
      <c r="A150" s="350">
        <v>2</v>
      </c>
      <c r="B150" s="351">
        <v>2</v>
      </c>
      <c r="C150" s="351">
        <v>8</v>
      </c>
      <c r="D150" s="351">
        <v>5</v>
      </c>
      <c r="E150" s="351"/>
      <c r="F150" s="363" t="s">
        <v>119</v>
      </c>
      <c r="G150" s="353">
        <f>SUM(G151:G153)</f>
        <v>0</v>
      </c>
      <c r="H150" s="353">
        <f>SUM(H151:H153)</f>
        <v>0</v>
      </c>
      <c r="I150" s="353">
        <f>SUM(I151:I153)</f>
        <v>0</v>
      </c>
      <c r="J150" s="353">
        <f>SUM(J151:J153)</f>
        <v>0</v>
      </c>
      <c r="K150" s="53">
        <f>SUM(K151:K153)</f>
        <v>0</v>
      </c>
    </row>
    <row r="151" spans="1:11" ht="12.75">
      <c r="A151" s="354">
        <v>2</v>
      </c>
      <c r="B151" s="355">
        <v>2</v>
      </c>
      <c r="C151" s="355">
        <v>8</v>
      </c>
      <c r="D151" s="355">
        <v>5</v>
      </c>
      <c r="E151" s="355" t="s">
        <v>202</v>
      </c>
      <c r="F151" s="356" t="s">
        <v>120</v>
      </c>
      <c r="G151" s="357"/>
      <c r="H151" s="357"/>
      <c r="I151" s="371"/>
      <c r="J151" s="371">
        <f>SUBTOTAL(9,G151:I151)</f>
        <v>0</v>
      </c>
      <c r="K151" s="336">
        <f t="shared" si="8"/>
        <v>0</v>
      </c>
    </row>
    <row r="152" spans="1:11" ht="12.75">
      <c r="A152" s="354">
        <v>2</v>
      </c>
      <c r="B152" s="355">
        <v>2</v>
      </c>
      <c r="C152" s="355">
        <v>8</v>
      </c>
      <c r="D152" s="355">
        <v>5</v>
      </c>
      <c r="E152" s="355" t="s">
        <v>203</v>
      </c>
      <c r="F152" s="356" t="s">
        <v>121</v>
      </c>
      <c r="G152" s="357"/>
      <c r="H152" s="27"/>
      <c r="I152" s="334"/>
      <c r="J152" s="371">
        <f t="shared" ref="J152:J165" si="10">SUBTOTAL(9,G152:I152)</f>
        <v>0</v>
      </c>
      <c r="K152" s="336">
        <f t="shared" si="8"/>
        <v>0</v>
      </c>
    </row>
    <row r="153" spans="1:11" ht="12.75">
      <c r="A153" s="354">
        <v>2</v>
      </c>
      <c r="B153" s="355">
        <v>2</v>
      </c>
      <c r="C153" s="355">
        <v>8</v>
      </c>
      <c r="D153" s="355">
        <v>5</v>
      </c>
      <c r="E153" s="355" t="s">
        <v>204</v>
      </c>
      <c r="F153" s="356" t="s">
        <v>210</v>
      </c>
      <c r="G153" s="357"/>
      <c r="H153" s="357"/>
      <c r="I153" s="371"/>
      <c r="J153" s="371">
        <f>SUBTOTAL(9,G153:I153)</f>
        <v>0</v>
      </c>
      <c r="K153" s="336">
        <f>IFERROR(J153/$J$18*100,"0.00")</f>
        <v>0</v>
      </c>
    </row>
    <row r="154" spans="1:11" ht="12.75">
      <c r="A154" s="350">
        <v>2</v>
      </c>
      <c r="B154" s="351">
        <v>2</v>
      </c>
      <c r="C154" s="351">
        <v>8</v>
      </c>
      <c r="D154" s="351">
        <v>6</v>
      </c>
      <c r="E154" s="351"/>
      <c r="F154" s="363" t="s">
        <v>1048</v>
      </c>
      <c r="G154" s="353">
        <f>SUM(G155:G156)</f>
        <v>0</v>
      </c>
      <c r="H154" s="353">
        <f>SUM(H155:H156)</f>
        <v>0</v>
      </c>
      <c r="I154" s="353">
        <f>SUM(I155:I156)</f>
        <v>0</v>
      </c>
      <c r="J154" s="365">
        <f t="shared" si="10"/>
        <v>0</v>
      </c>
      <c r="K154" s="53">
        <f t="shared" si="8"/>
        <v>0</v>
      </c>
    </row>
    <row r="155" spans="1:11" ht="12.75">
      <c r="A155" s="354">
        <v>2</v>
      </c>
      <c r="B155" s="355">
        <v>2</v>
      </c>
      <c r="C155" s="355">
        <v>8</v>
      </c>
      <c r="D155" s="355">
        <v>6</v>
      </c>
      <c r="E155" s="355" t="s">
        <v>202</v>
      </c>
      <c r="F155" s="356" t="s">
        <v>453</v>
      </c>
      <c r="G155" s="357"/>
      <c r="H155" s="357"/>
      <c r="I155" s="371"/>
      <c r="J155" s="371">
        <f t="shared" si="10"/>
        <v>0</v>
      </c>
      <c r="K155" s="336">
        <f t="shared" si="8"/>
        <v>0</v>
      </c>
    </row>
    <row r="156" spans="1:11" ht="12.75">
      <c r="A156" s="354">
        <v>2</v>
      </c>
      <c r="B156" s="355">
        <v>2</v>
      </c>
      <c r="C156" s="355">
        <v>8</v>
      </c>
      <c r="D156" s="355">
        <v>6</v>
      </c>
      <c r="E156" s="355" t="s">
        <v>203</v>
      </c>
      <c r="F156" s="356" t="s">
        <v>122</v>
      </c>
      <c r="G156" s="357"/>
      <c r="H156" s="27"/>
      <c r="I156" s="334"/>
      <c r="J156" s="371">
        <f t="shared" si="10"/>
        <v>0</v>
      </c>
      <c r="K156" s="336">
        <f t="shared" si="8"/>
        <v>0</v>
      </c>
    </row>
    <row r="157" spans="1:11" ht="12.75">
      <c r="A157" s="350">
        <v>2</v>
      </c>
      <c r="B157" s="351">
        <v>2</v>
      </c>
      <c r="C157" s="351">
        <v>8</v>
      </c>
      <c r="D157" s="351">
        <v>7</v>
      </c>
      <c r="E157" s="351"/>
      <c r="F157" s="363" t="s">
        <v>123</v>
      </c>
      <c r="G157" s="353">
        <f>SUM(G158:G163)</f>
        <v>0</v>
      </c>
      <c r="H157" s="29">
        <f>+H158</f>
        <v>1530426</v>
      </c>
      <c r="I157" s="29">
        <f>+I158</f>
        <v>0</v>
      </c>
      <c r="J157" s="365">
        <f t="shared" si="10"/>
        <v>1530426</v>
      </c>
      <c r="K157" s="53">
        <f t="shared" si="8"/>
        <v>1.6873953959905288</v>
      </c>
    </row>
    <row r="158" spans="1:11" ht="12.75">
      <c r="A158" s="354">
        <v>2</v>
      </c>
      <c r="B158" s="355">
        <v>2</v>
      </c>
      <c r="C158" s="355">
        <v>8</v>
      </c>
      <c r="D158" s="355">
        <v>7</v>
      </c>
      <c r="E158" s="355" t="s">
        <v>202</v>
      </c>
      <c r="F158" s="356" t="s">
        <v>123</v>
      </c>
      <c r="G158" s="357"/>
      <c r="H158" s="357">
        <v>1530426</v>
      </c>
      <c r="I158" s="371"/>
      <c r="J158" s="371">
        <f>SUBTOTAL(9,G158:I158)</f>
        <v>1530426</v>
      </c>
      <c r="K158" s="336">
        <f t="shared" si="8"/>
        <v>1.6873953959905288</v>
      </c>
    </row>
    <row r="159" spans="1:11" ht="12.75">
      <c r="A159" s="354">
        <v>2</v>
      </c>
      <c r="B159" s="355">
        <v>2</v>
      </c>
      <c r="C159" s="355">
        <v>8</v>
      </c>
      <c r="D159" s="355">
        <v>7</v>
      </c>
      <c r="E159" s="355" t="s">
        <v>203</v>
      </c>
      <c r="F159" s="356" t="s">
        <v>124</v>
      </c>
      <c r="G159" s="357"/>
      <c r="H159" s="357"/>
      <c r="I159" s="371"/>
      <c r="J159" s="371">
        <f t="shared" si="10"/>
        <v>0</v>
      </c>
      <c r="K159" s="336">
        <f t="shared" si="8"/>
        <v>0</v>
      </c>
    </row>
    <row r="160" spans="1:11" ht="12.75">
      <c r="A160" s="354">
        <v>2</v>
      </c>
      <c r="B160" s="355">
        <v>2</v>
      </c>
      <c r="C160" s="355">
        <v>8</v>
      </c>
      <c r="D160" s="355">
        <v>7</v>
      </c>
      <c r="E160" s="355" t="s">
        <v>204</v>
      </c>
      <c r="F160" s="356" t="s">
        <v>125</v>
      </c>
      <c r="G160" s="357"/>
      <c r="H160" s="357"/>
      <c r="I160" s="371"/>
      <c r="J160" s="371">
        <f t="shared" si="10"/>
        <v>0</v>
      </c>
      <c r="K160" s="336">
        <f t="shared" si="8"/>
        <v>0</v>
      </c>
    </row>
    <row r="161" spans="1:11" ht="12.75">
      <c r="A161" s="354">
        <v>2</v>
      </c>
      <c r="B161" s="355">
        <v>2</v>
      </c>
      <c r="C161" s="355">
        <v>8</v>
      </c>
      <c r="D161" s="355">
        <v>7</v>
      </c>
      <c r="E161" s="355" t="s">
        <v>205</v>
      </c>
      <c r="F161" s="356" t="s">
        <v>126</v>
      </c>
      <c r="G161" s="357"/>
      <c r="H161" s="357"/>
      <c r="I161" s="371"/>
      <c r="J161" s="371">
        <f t="shared" si="10"/>
        <v>0</v>
      </c>
      <c r="K161" s="336">
        <f t="shared" si="8"/>
        <v>0</v>
      </c>
    </row>
    <row r="162" spans="1:11" ht="12.75">
      <c r="A162" s="354">
        <v>2</v>
      </c>
      <c r="B162" s="355">
        <v>2</v>
      </c>
      <c r="C162" s="355">
        <v>8</v>
      </c>
      <c r="D162" s="355">
        <v>7</v>
      </c>
      <c r="E162" s="355" t="s">
        <v>208</v>
      </c>
      <c r="F162" s="356" t="s">
        <v>127</v>
      </c>
      <c r="G162" s="357"/>
      <c r="H162" s="357"/>
      <c r="I162" s="371"/>
      <c r="J162" s="371">
        <f t="shared" si="10"/>
        <v>0</v>
      </c>
      <c r="K162" s="336">
        <f t="shared" si="8"/>
        <v>0</v>
      </c>
    </row>
    <row r="163" spans="1:11" ht="12.75">
      <c r="A163" s="354">
        <v>2</v>
      </c>
      <c r="B163" s="355">
        <v>2</v>
      </c>
      <c r="C163" s="355">
        <v>8</v>
      </c>
      <c r="D163" s="355">
        <v>7</v>
      </c>
      <c r="E163" s="355" t="s">
        <v>234</v>
      </c>
      <c r="F163" s="356" t="s">
        <v>128</v>
      </c>
      <c r="G163" s="357"/>
      <c r="H163" s="357"/>
      <c r="I163" s="371"/>
      <c r="J163" s="371">
        <f t="shared" si="10"/>
        <v>0</v>
      </c>
      <c r="K163" s="336">
        <f t="shared" si="8"/>
        <v>0</v>
      </c>
    </row>
    <row r="164" spans="1:11" ht="12.75">
      <c r="A164" s="350">
        <v>2</v>
      </c>
      <c r="B164" s="351">
        <v>2</v>
      </c>
      <c r="C164" s="351">
        <v>8</v>
      </c>
      <c r="D164" s="351">
        <v>8</v>
      </c>
      <c r="E164" s="351"/>
      <c r="F164" s="363" t="s">
        <v>129</v>
      </c>
      <c r="G164" s="353">
        <f>SUM(G165:G166)</f>
        <v>0</v>
      </c>
      <c r="H164" s="353">
        <f>SUM(H165:H166)</f>
        <v>0</v>
      </c>
      <c r="I164" s="353">
        <f>SUM(I165:I166)</f>
        <v>0</v>
      </c>
      <c r="J164" s="353">
        <f>SUM(J165:J166)</f>
        <v>27474134</v>
      </c>
      <c r="K164" s="53">
        <f>SUM(K165:K166)</f>
        <v>30.29204105290086</v>
      </c>
    </row>
    <row r="165" spans="1:11" ht="12.75">
      <c r="A165" s="354">
        <v>2</v>
      </c>
      <c r="B165" s="355">
        <v>2</v>
      </c>
      <c r="C165" s="355">
        <v>8</v>
      </c>
      <c r="D165" s="355">
        <v>8</v>
      </c>
      <c r="E165" s="355" t="s">
        <v>202</v>
      </c>
      <c r="F165" s="356" t="s">
        <v>130</v>
      </c>
      <c r="G165" s="357"/>
      <c r="H165" s="357"/>
      <c r="I165" s="371"/>
      <c r="J165" s="371">
        <f t="shared" si="10"/>
        <v>0</v>
      </c>
      <c r="K165" s="336">
        <f t="shared" si="8"/>
        <v>0</v>
      </c>
    </row>
    <row r="166" spans="1:11" ht="12.75">
      <c r="A166" s="354">
        <v>2</v>
      </c>
      <c r="B166" s="355">
        <v>2</v>
      </c>
      <c r="C166" s="355">
        <v>8</v>
      </c>
      <c r="D166" s="355">
        <v>8</v>
      </c>
      <c r="E166" s="355" t="s">
        <v>203</v>
      </c>
      <c r="F166" s="356" t="s">
        <v>131</v>
      </c>
      <c r="G166" s="357"/>
      <c r="H166" s="357"/>
      <c r="I166" s="371"/>
      <c r="J166" s="335">
        <f>SUM(J167:J173)</f>
        <v>27474134</v>
      </c>
      <c r="K166" s="336">
        <f t="shared" si="8"/>
        <v>30.29204105290086</v>
      </c>
    </row>
    <row r="167" spans="1:11" ht="12.75">
      <c r="A167" s="350">
        <v>2</v>
      </c>
      <c r="B167" s="351">
        <v>2</v>
      </c>
      <c r="C167" s="351">
        <v>9</v>
      </c>
      <c r="D167" s="351">
        <v>2</v>
      </c>
      <c r="E167" s="355"/>
      <c r="F167" s="363" t="s">
        <v>1049</v>
      </c>
      <c r="G167" s="353">
        <f>+G168+G169</f>
        <v>0</v>
      </c>
      <c r="H167" s="353">
        <f>+H168+H169</f>
        <v>0</v>
      </c>
      <c r="I167" s="353">
        <f>+I168+I169</f>
        <v>0</v>
      </c>
      <c r="J167" s="29">
        <f>SUBTOTAL(9,G167:I167)</f>
        <v>0</v>
      </c>
      <c r="K167" s="53">
        <f>SUBTOTAL(9,H167:J167)</f>
        <v>0</v>
      </c>
    </row>
    <row r="168" spans="1:11" ht="12.75">
      <c r="A168" s="354">
        <v>2</v>
      </c>
      <c r="B168" s="355">
        <v>2</v>
      </c>
      <c r="C168" s="355">
        <v>9</v>
      </c>
      <c r="D168" s="355">
        <v>2</v>
      </c>
      <c r="E168" s="355" t="s">
        <v>1009</v>
      </c>
      <c r="F168" s="356" t="s">
        <v>1049</v>
      </c>
      <c r="G168" s="357"/>
      <c r="H168" s="27"/>
      <c r="I168" s="335"/>
      <c r="J168" s="334">
        <f>SUBTOTAL(9,G168:I168)</f>
        <v>0</v>
      </c>
      <c r="K168" s="336">
        <f t="shared" si="8"/>
        <v>0</v>
      </c>
    </row>
    <row r="169" spans="1:11" ht="12.75">
      <c r="A169" s="354">
        <v>2</v>
      </c>
      <c r="B169" s="355">
        <v>2</v>
      </c>
      <c r="C169" s="355">
        <v>9</v>
      </c>
      <c r="D169" s="355">
        <v>2</v>
      </c>
      <c r="E169" s="355" t="s">
        <v>204</v>
      </c>
      <c r="F169" s="356" t="s">
        <v>1051</v>
      </c>
      <c r="G169" s="357"/>
      <c r="H169" s="27"/>
      <c r="I169" s="335"/>
      <c r="J169" s="334">
        <f>SUBTOTAL(9,G169:I169)</f>
        <v>0</v>
      </c>
      <c r="K169" s="336">
        <f t="shared" si="8"/>
        <v>0</v>
      </c>
    </row>
    <row r="170" spans="1:11" ht="12.75">
      <c r="A170" s="342">
        <v>2</v>
      </c>
      <c r="B170" s="343">
        <v>3</v>
      </c>
      <c r="C170" s="343"/>
      <c r="D170" s="343"/>
      <c r="E170" s="343"/>
      <c r="F170" s="344" t="s">
        <v>27</v>
      </c>
      <c r="G170" s="345">
        <f>+G171+G179+G188+G197+G200+G209+G224+G237</f>
        <v>13941748.899999999</v>
      </c>
      <c r="H170" s="345">
        <f>+H171+H179+H188+H197+H200+H209+H224+H237</f>
        <v>6874017.0999999996</v>
      </c>
      <c r="I170" s="345">
        <f>+I171+I179+I188+I197+I200+I209+I224+I237</f>
        <v>0</v>
      </c>
      <c r="J170" s="345">
        <f>+J171+J179+J188+J197+J200+J209+J224+J237</f>
        <v>20815766</v>
      </c>
      <c r="K170" s="345">
        <f>+K171+K179+K188+K197+K200+K209+K224+K237</f>
        <v>22.950752086292436</v>
      </c>
    </row>
    <row r="171" spans="1:11" ht="12.75">
      <c r="A171" s="346">
        <v>2</v>
      </c>
      <c r="B171" s="347">
        <v>3</v>
      </c>
      <c r="C171" s="347">
        <v>1</v>
      </c>
      <c r="D171" s="347"/>
      <c r="E171" s="347"/>
      <c r="F171" s="348" t="s">
        <v>28</v>
      </c>
      <c r="G171" s="349">
        <f>+G172+G174+G177</f>
        <v>1331673.6000000001</v>
      </c>
      <c r="H171" s="349">
        <f>+H172+H174+H177</f>
        <v>887782.40000000002</v>
      </c>
      <c r="I171" s="349">
        <f>+I172+I174+I177</f>
        <v>0</v>
      </c>
      <c r="J171" s="349">
        <f>+J172+J174+J177</f>
        <v>2219456</v>
      </c>
      <c r="K171" s="349">
        <f>+K172+K174+K177</f>
        <v>2.4470963222028081</v>
      </c>
    </row>
    <row r="172" spans="1:11" ht="12.75">
      <c r="A172" s="350">
        <v>2</v>
      </c>
      <c r="B172" s="351">
        <v>3</v>
      </c>
      <c r="C172" s="351">
        <v>1</v>
      </c>
      <c r="D172" s="351">
        <v>1</v>
      </c>
      <c r="E172" s="351"/>
      <c r="F172" s="363" t="s">
        <v>133</v>
      </c>
      <c r="G172" s="353">
        <f>+G173</f>
        <v>1331673.6000000001</v>
      </c>
      <c r="H172" s="353">
        <f>+H173</f>
        <v>887782.40000000002</v>
      </c>
      <c r="I172" s="353">
        <f>+I173</f>
        <v>0</v>
      </c>
      <c r="J172" s="353">
        <f>+J173</f>
        <v>2219456</v>
      </c>
      <c r="K172" s="53">
        <f>+K173</f>
        <v>2.4470963222028081</v>
      </c>
    </row>
    <row r="173" spans="1:11" ht="12.75">
      <c r="A173" s="354">
        <v>2</v>
      </c>
      <c r="B173" s="355">
        <v>3</v>
      </c>
      <c r="C173" s="355">
        <v>1</v>
      </c>
      <c r="D173" s="355">
        <v>1</v>
      </c>
      <c r="E173" s="355" t="s">
        <v>202</v>
      </c>
      <c r="F173" s="356" t="s">
        <v>133</v>
      </c>
      <c r="G173" s="357">
        <v>1331673.6000000001</v>
      </c>
      <c r="H173" s="27">
        <v>887782.40000000002</v>
      </c>
      <c r="I173" s="334"/>
      <c r="J173" s="334">
        <f>SUBTOTAL(9,G173:I173)</f>
        <v>2219456</v>
      </c>
      <c r="K173" s="336">
        <f t="shared" si="8"/>
        <v>2.4470963222028081</v>
      </c>
    </row>
    <row r="174" spans="1:11" ht="12.75">
      <c r="A174" s="350">
        <v>2</v>
      </c>
      <c r="B174" s="351">
        <v>3</v>
      </c>
      <c r="C174" s="351">
        <v>1</v>
      </c>
      <c r="D174" s="351">
        <v>3</v>
      </c>
      <c r="E174" s="351"/>
      <c r="F174" s="363" t="s">
        <v>134</v>
      </c>
      <c r="G174" s="353">
        <f>SUM(G175:G176)</f>
        <v>0</v>
      </c>
      <c r="H174" s="353">
        <f>SUM(H175:H176)</f>
        <v>0</v>
      </c>
      <c r="I174" s="353">
        <f>SUM(I175:I176)</f>
        <v>0</v>
      </c>
      <c r="J174" s="353">
        <f>SUM(J175:J176)</f>
        <v>0</v>
      </c>
      <c r="K174" s="53">
        <f>SUM(K175:K176)</f>
        <v>0</v>
      </c>
    </row>
    <row r="175" spans="1:11" ht="12.75">
      <c r="A175" s="354">
        <v>2</v>
      </c>
      <c r="B175" s="355">
        <v>3</v>
      </c>
      <c r="C175" s="355">
        <v>1</v>
      </c>
      <c r="D175" s="355">
        <v>3</v>
      </c>
      <c r="E175" s="355" t="s">
        <v>203</v>
      </c>
      <c r="F175" s="356" t="s">
        <v>135</v>
      </c>
      <c r="G175" s="357"/>
      <c r="H175" s="27"/>
      <c r="I175" s="334"/>
      <c r="J175" s="334">
        <f t="shared" ref="J175:J181" si="11">SUBTOTAL(9,G175:I175)</f>
        <v>0</v>
      </c>
      <c r="K175" s="336">
        <f t="shared" si="8"/>
        <v>0</v>
      </c>
    </row>
    <row r="176" spans="1:11" ht="12.75">
      <c r="A176" s="354">
        <v>2</v>
      </c>
      <c r="B176" s="355">
        <v>3</v>
      </c>
      <c r="C176" s="355">
        <v>1</v>
      </c>
      <c r="D176" s="355">
        <v>3</v>
      </c>
      <c r="E176" s="355" t="s">
        <v>204</v>
      </c>
      <c r="F176" s="356" t="s">
        <v>136</v>
      </c>
      <c r="G176" s="364"/>
      <c r="H176" s="27"/>
      <c r="I176" s="334"/>
      <c r="J176" s="334">
        <f t="shared" si="11"/>
        <v>0</v>
      </c>
      <c r="K176" s="336">
        <f t="shared" si="8"/>
        <v>0</v>
      </c>
    </row>
    <row r="177" spans="1:11" ht="12.75">
      <c r="A177" s="350">
        <v>2</v>
      </c>
      <c r="B177" s="351">
        <v>3</v>
      </c>
      <c r="C177" s="351">
        <v>1</v>
      </c>
      <c r="D177" s="351">
        <v>4</v>
      </c>
      <c r="E177" s="351"/>
      <c r="F177" s="363" t="s">
        <v>137</v>
      </c>
      <c r="G177" s="365">
        <f>+G178</f>
        <v>0</v>
      </c>
      <c r="H177" s="365">
        <f>+H178</f>
        <v>0</v>
      </c>
      <c r="I177" s="365">
        <f>+I178</f>
        <v>0</v>
      </c>
      <c r="J177" s="365">
        <f>+J178</f>
        <v>0</v>
      </c>
      <c r="K177" s="53">
        <f>+K178</f>
        <v>0</v>
      </c>
    </row>
    <row r="178" spans="1:11" ht="12.75">
      <c r="A178" s="354">
        <v>2</v>
      </c>
      <c r="B178" s="355">
        <v>3</v>
      </c>
      <c r="C178" s="355">
        <v>1</v>
      </c>
      <c r="D178" s="355">
        <v>4</v>
      </c>
      <c r="E178" s="355" t="s">
        <v>202</v>
      </c>
      <c r="F178" s="356" t="s">
        <v>137</v>
      </c>
      <c r="G178" s="364"/>
      <c r="H178" s="27"/>
      <c r="I178" s="334"/>
      <c r="J178" s="334">
        <f t="shared" si="11"/>
        <v>0</v>
      </c>
      <c r="K178" s="336">
        <f t="shared" si="8"/>
        <v>0</v>
      </c>
    </row>
    <row r="179" spans="1:11" ht="12.75">
      <c r="A179" s="346">
        <v>2</v>
      </c>
      <c r="B179" s="347">
        <v>3</v>
      </c>
      <c r="C179" s="347">
        <v>2</v>
      </c>
      <c r="D179" s="347"/>
      <c r="E179" s="347"/>
      <c r="F179" s="348" t="s">
        <v>29</v>
      </c>
      <c r="G179" s="349">
        <f>+G180+G182+G184+G186</f>
        <v>0</v>
      </c>
      <c r="H179" s="349">
        <f>+H180+H182+H184+H186</f>
        <v>200000</v>
      </c>
      <c r="I179" s="349">
        <f>+I180+I182+I184+I186</f>
        <v>0</v>
      </c>
      <c r="J179" s="349">
        <f>+J180+J182+J184+J186</f>
        <v>200000</v>
      </c>
      <c r="K179" s="349">
        <f>+K180+K182+K184+K186</f>
        <v>0.22051316378453173</v>
      </c>
    </row>
    <row r="180" spans="1:11" ht="12.75">
      <c r="A180" s="350">
        <v>2</v>
      </c>
      <c r="B180" s="351">
        <v>3</v>
      </c>
      <c r="C180" s="351">
        <v>2</v>
      </c>
      <c r="D180" s="351">
        <v>1</v>
      </c>
      <c r="E180" s="351"/>
      <c r="F180" s="363" t="s">
        <v>1052</v>
      </c>
      <c r="G180" s="365">
        <f>+G181</f>
        <v>0</v>
      </c>
      <c r="H180" s="365">
        <f>+H181</f>
        <v>0</v>
      </c>
      <c r="I180" s="365">
        <f>+I181</f>
        <v>0</v>
      </c>
      <c r="J180" s="365">
        <f>+J181</f>
        <v>0</v>
      </c>
      <c r="K180" s="53">
        <f>+K181</f>
        <v>0</v>
      </c>
    </row>
    <row r="181" spans="1:11" ht="12.75">
      <c r="A181" s="354">
        <v>2</v>
      </c>
      <c r="B181" s="355">
        <v>3</v>
      </c>
      <c r="C181" s="355">
        <v>2</v>
      </c>
      <c r="D181" s="355">
        <v>1</v>
      </c>
      <c r="E181" s="355" t="s">
        <v>202</v>
      </c>
      <c r="F181" s="356" t="s">
        <v>1052</v>
      </c>
      <c r="G181" s="364"/>
      <c r="H181" s="364"/>
      <c r="I181" s="365"/>
      <c r="J181" s="335">
        <f t="shared" si="11"/>
        <v>0</v>
      </c>
      <c r="K181" s="336">
        <f t="shared" si="8"/>
        <v>0</v>
      </c>
    </row>
    <row r="182" spans="1:11" ht="12.75">
      <c r="A182" s="350">
        <v>2</v>
      </c>
      <c r="B182" s="351">
        <v>3</v>
      </c>
      <c r="C182" s="351">
        <v>2</v>
      </c>
      <c r="D182" s="351">
        <v>2</v>
      </c>
      <c r="E182" s="351"/>
      <c r="F182" s="363" t="s">
        <v>138</v>
      </c>
      <c r="G182" s="365">
        <f>+G183</f>
        <v>0</v>
      </c>
      <c r="H182" s="365">
        <f>+H183</f>
        <v>200000</v>
      </c>
      <c r="I182" s="365">
        <f>+I183</f>
        <v>0</v>
      </c>
      <c r="J182" s="365">
        <f>+J183</f>
        <v>200000</v>
      </c>
      <c r="K182" s="53">
        <f>+K183</f>
        <v>0.22051316378453173</v>
      </c>
    </row>
    <row r="183" spans="1:11" ht="12.75">
      <c r="A183" s="354">
        <v>2</v>
      </c>
      <c r="B183" s="355">
        <v>3</v>
      </c>
      <c r="C183" s="355">
        <v>2</v>
      </c>
      <c r="D183" s="355">
        <v>2</v>
      </c>
      <c r="E183" s="355" t="s">
        <v>202</v>
      </c>
      <c r="F183" s="356" t="s">
        <v>138</v>
      </c>
      <c r="G183" s="364"/>
      <c r="H183" s="364">
        <v>200000</v>
      </c>
      <c r="I183" s="365"/>
      <c r="J183" s="334">
        <f>SUBTOTAL(9,G183:I183)</f>
        <v>200000</v>
      </c>
      <c r="K183" s="336">
        <f t="shared" si="8"/>
        <v>0.22051316378453173</v>
      </c>
    </row>
    <row r="184" spans="1:11" ht="12.75">
      <c r="A184" s="350">
        <v>2</v>
      </c>
      <c r="B184" s="351">
        <v>3</v>
      </c>
      <c r="C184" s="351">
        <v>2</v>
      </c>
      <c r="D184" s="351">
        <v>3</v>
      </c>
      <c r="E184" s="351"/>
      <c r="F184" s="363" t="s">
        <v>139</v>
      </c>
      <c r="G184" s="365">
        <f>+G185</f>
        <v>0</v>
      </c>
      <c r="H184" s="365">
        <f>+H185</f>
        <v>0</v>
      </c>
      <c r="I184" s="365">
        <f>+I185</f>
        <v>0</v>
      </c>
      <c r="J184" s="365">
        <f>+J185</f>
        <v>0</v>
      </c>
      <c r="K184" s="53">
        <f>+K185</f>
        <v>0</v>
      </c>
    </row>
    <row r="185" spans="1:11" ht="12.75">
      <c r="A185" s="354">
        <v>2</v>
      </c>
      <c r="B185" s="355">
        <v>3</v>
      </c>
      <c r="C185" s="355">
        <v>2</v>
      </c>
      <c r="D185" s="355">
        <v>3</v>
      </c>
      <c r="E185" s="355" t="s">
        <v>202</v>
      </c>
      <c r="F185" s="356" t="s">
        <v>139</v>
      </c>
      <c r="G185" s="364"/>
      <c r="H185" s="27"/>
      <c r="I185" s="334"/>
      <c r="J185" s="334">
        <f>SUBTOTAL(9,G185:I185)</f>
        <v>0</v>
      </c>
      <c r="K185" s="336">
        <f t="shared" si="8"/>
        <v>0</v>
      </c>
    </row>
    <row r="186" spans="1:11" ht="12.75">
      <c r="A186" s="350">
        <v>2</v>
      </c>
      <c r="B186" s="351">
        <v>3</v>
      </c>
      <c r="C186" s="351">
        <v>2</v>
      </c>
      <c r="D186" s="351">
        <v>4</v>
      </c>
      <c r="E186" s="351"/>
      <c r="F186" s="363" t="s">
        <v>30</v>
      </c>
      <c r="G186" s="365">
        <f>+G187</f>
        <v>0</v>
      </c>
      <c r="H186" s="365">
        <f>+H187</f>
        <v>0</v>
      </c>
      <c r="I186" s="365">
        <f>+I187</f>
        <v>0</v>
      </c>
      <c r="J186" s="365">
        <f>+J187</f>
        <v>0</v>
      </c>
      <c r="K186" s="53">
        <f>+K187</f>
        <v>0</v>
      </c>
    </row>
    <row r="187" spans="1:11" ht="12.75">
      <c r="A187" s="354">
        <v>2</v>
      </c>
      <c r="B187" s="355">
        <v>3</v>
      </c>
      <c r="C187" s="355">
        <v>2</v>
      </c>
      <c r="D187" s="355">
        <v>4</v>
      </c>
      <c r="E187" s="355" t="s">
        <v>202</v>
      </c>
      <c r="F187" s="356" t="s">
        <v>30</v>
      </c>
      <c r="G187" s="364"/>
      <c r="H187" s="27"/>
      <c r="I187" s="334"/>
      <c r="J187" s="334">
        <f>SUBTOTAL(9,G187:I187)</f>
        <v>0</v>
      </c>
      <c r="K187" s="336">
        <f t="shared" si="8"/>
        <v>0</v>
      </c>
    </row>
    <row r="188" spans="1:11" ht="12.75">
      <c r="A188" s="346">
        <v>2</v>
      </c>
      <c r="B188" s="347">
        <v>3</v>
      </c>
      <c r="C188" s="347">
        <v>3</v>
      </c>
      <c r="D188" s="347"/>
      <c r="E188" s="347"/>
      <c r="F188" s="348" t="s">
        <v>250</v>
      </c>
      <c r="G188" s="349">
        <f>+G189+G191+G193+G195</f>
        <v>0</v>
      </c>
      <c r="H188" s="349">
        <f>+H189+H191+H193+H195</f>
        <v>0</v>
      </c>
      <c r="I188" s="349">
        <f>+I189+I191+I193+I195</f>
        <v>0</v>
      </c>
      <c r="J188" s="349">
        <f>+J189+J191+J193+J195</f>
        <v>0</v>
      </c>
      <c r="K188" s="349">
        <f>+K189+K191+K193+K195</f>
        <v>0</v>
      </c>
    </row>
    <row r="189" spans="1:11" ht="12.75">
      <c r="A189" s="350">
        <v>2</v>
      </c>
      <c r="B189" s="351">
        <v>3</v>
      </c>
      <c r="C189" s="351">
        <v>3</v>
      </c>
      <c r="D189" s="351">
        <v>1</v>
      </c>
      <c r="E189" s="351"/>
      <c r="F189" s="363" t="s">
        <v>140</v>
      </c>
      <c r="G189" s="353">
        <f>G190</f>
        <v>0</v>
      </c>
      <c r="H189" s="353">
        <f>H190</f>
        <v>0</v>
      </c>
      <c r="I189" s="353">
        <f>I190</f>
        <v>0</v>
      </c>
      <c r="J189" s="353">
        <f>J190</f>
        <v>0</v>
      </c>
      <c r="K189" s="53">
        <f>K190</f>
        <v>0</v>
      </c>
    </row>
    <row r="190" spans="1:11" ht="12.75">
      <c r="A190" s="354">
        <v>2</v>
      </c>
      <c r="B190" s="355">
        <v>3</v>
      </c>
      <c r="C190" s="355">
        <v>3</v>
      </c>
      <c r="D190" s="355">
        <v>1</v>
      </c>
      <c r="E190" s="355" t="s">
        <v>202</v>
      </c>
      <c r="F190" s="356" t="s">
        <v>140</v>
      </c>
      <c r="G190" s="357"/>
      <c r="H190" s="357"/>
      <c r="I190" s="371"/>
      <c r="J190" s="335">
        <f>SUBTOTAL(9,G190:I190)</f>
        <v>0</v>
      </c>
      <c r="K190" s="336">
        <f t="shared" si="8"/>
        <v>0</v>
      </c>
    </row>
    <row r="191" spans="1:11" ht="12.75">
      <c r="A191" s="350">
        <v>2</v>
      </c>
      <c r="B191" s="351">
        <v>3</v>
      </c>
      <c r="C191" s="351">
        <v>3</v>
      </c>
      <c r="D191" s="351">
        <v>2</v>
      </c>
      <c r="E191" s="351"/>
      <c r="F191" s="363" t="s">
        <v>141</v>
      </c>
      <c r="G191" s="365">
        <f>+G192</f>
        <v>0</v>
      </c>
      <c r="H191" s="365">
        <f>+H192</f>
        <v>0</v>
      </c>
      <c r="I191" s="365">
        <f>+I192</f>
        <v>0</v>
      </c>
      <c r="J191" s="365">
        <f>+J192</f>
        <v>0</v>
      </c>
      <c r="K191" s="53">
        <f>+K192</f>
        <v>0</v>
      </c>
    </row>
    <row r="192" spans="1:11" ht="12.75">
      <c r="A192" s="354">
        <v>2</v>
      </c>
      <c r="B192" s="355">
        <v>3</v>
      </c>
      <c r="C192" s="355">
        <v>3</v>
      </c>
      <c r="D192" s="355">
        <v>2</v>
      </c>
      <c r="E192" s="355" t="s">
        <v>202</v>
      </c>
      <c r="F192" s="356" t="s">
        <v>141</v>
      </c>
      <c r="G192" s="357"/>
      <c r="H192" s="357"/>
      <c r="I192" s="371"/>
      <c r="J192" s="335">
        <f t="shared" ref="J192:J202" si="12">SUBTOTAL(9,G192:I192)</f>
        <v>0</v>
      </c>
      <c r="K192" s="336">
        <f t="shared" si="8"/>
        <v>0</v>
      </c>
    </row>
    <row r="193" spans="1:11" ht="12.75">
      <c r="A193" s="350">
        <v>2</v>
      </c>
      <c r="B193" s="351">
        <v>3</v>
      </c>
      <c r="C193" s="351">
        <v>3</v>
      </c>
      <c r="D193" s="351">
        <v>3</v>
      </c>
      <c r="E193" s="351"/>
      <c r="F193" s="363" t="s">
        <v>142</v>
      </c>
      <c r="G193" s="365">
        <f>+G194</f>
        <v>0</v>
      </c>
      <c r="H193" s="365">
        <f>+H194</f>
        <v>0</v>
      </c>
      <c r="I193" s="365">
        <f>+I194</f>
        <v>0</v>
      </c>
      <c r="J193" s="335">
        <f t="shared" si="12"/>
        <v>0</v>
      </c>
      <c r="K193" s="336">
        <f t="shared" ref="K193:K256" si="13">IFERROR(J193/$J$18*100,"0.00")</f>
        <v>0</v>
      </c>
    </row>
    <row r="194" spans="1:11" ht="12.75">
      <c r="A194" s="354">
        <v>2</v>
      </c>
      <c r="B194" s="355">
        <v>3</v>
      </c>
      <c r="C194" s="355">
        <v>3</v>
      </c>
      <c r="D194" s="355">
        <v>3</v>
      </c>
      <c r="E194" s="355" t="s">
        <v>202</v>
      </c>
      <c r="F194" s="356" t="s">
        <v>142</v>
      </c>
      <c r="G194" s="357"/>
      <c r="H194" s="27"/>
      <c r="I194" s="334"/>
      <c r="J194" s="335">
        <f t="shared" si="12"/>
        <v>0</v>
      </c>
      <c r="K194" s="336">
        <f t="shared" si="13"/>
        <v>0</v>
      </c>
    </row>
    <row r="195" spans="1:11" ht="12.75">
      <c r="A195" s="350">
        <v>2</v>
      </c>
      <c r="B195" s="351">
        <v>3</v>
      </c>
      <c r="C195" s="351">
        <v>3</v>
      </c>
      <c r="D195" s="351">
        <v>4</v>
      </c>
      <c r="E195" s="351"/>
      <c r="F195" s="363" t="s">
        <v>143</v>
      </c>
      <c r="G195" s="365">
        <f>+G196</f>
        <v>0</v>
      </c>
      <c r="H195" s="365">
        <f>+H196</f>
        <v>0</v>
      </c>
      <c r="I195" s="365">
        <f>+I196</f>
        <v>0</v>
      </c>
      <c r="J195" s="365">
        <f>+J196</f>
        <v>0</v>
      </c>
      <c r="K195" s="53">
        <f>+K196</f>
        <v>0</v>
      </c>
    </row>
    <row r="196" spans="1:11" ht="12.75">
      <c r="A196" s="354">
        <v>2</v>
      </c>
      <c r="B196" s="355">
        <v>3</v>
      </c>
      <c r="C196" s="355">
        <v>3</v>
      </c>
      <c r="D196" s="355">
        <v>4</v>
      </c>
      <c r="E196" s="355" t="s">
        <v>202</v>
      </c>
      <c r="F196" s="356" t="s">
        <v>143</v>
      </c>
      <c r="G196" s="364"/>
      <c r="H196" s="364"/>
      <c r="I196" s="365"/>
      <c r="J196" s="335">
        <f t="shared" si="12"/>
        <v>0</v>
      </c>
      <c r="K196" s="336">
        <f t="shared" si="13"/>
        <v>0</v>
      </c>
    </row>
    <row r="197" spans="1:11" ht="12.75">
      <c r="A197" s="346">
        <v>2</v>
      </c>
      <c r="B197" s="347">
        <v>3</v>
      </c>
      <c r="C197" s="347">
        <v>4</v>
      </c>
      <c r="D197" s="347"/>
      <c r="E197" s="347"/>
      <c r="F197" s="348" t="s">
        <v>251</v>
      </c>
      <c r="G197" s="349">
        <f t="shared" ref="G197:K198" si="14">+G198</f>
        <v>2381064</v>
      </c>
      <c r="H197" s="349">
        <f t="shared" si="14"/>
        <v>1020456</v>
      </c>
      <c r="I197" s="349">
        <f t="shared" si="14"/>
        <v>0</v>
      </c>
      <c r="J197" s="349">
        <f t="shared" si="14"/>
        <v>3401520</v>
      </c>
      <c r="K197" s="370">
        <f t="shared" si="14"/>
        <v>3.7503996843818022</v>
      </c>
    </row>
    <row r="198" spans="1:11" ht="12.75">
      <c r="A198" s="350">
        <v>2</v>
      </c>
      <c r="B198" s="351">
        <v>3</v>
      </c>
      <c r="C198" s="351">
        <v>4</v>
      </c>
      <c r="D198" s="351">
        <v>1</v>
      </c>
      <c r="E198" s="351"/>
      <c r="F198" s="363" t="s">
        <v>144</v>
      </c>
      <c r="G198" s="365">
        <f t="shared" si="14"/>
        <v>2381064</v>
      </c>
      <c r="H198" s="365">
        <f t="shared" si="14"/>
        <v>1020456</v>
      </c>
      <c r="I198" s="365">
        <f t="shared" si="14"/>
        <v>0</v>
      </c>
      <c r="J198" s="365">
        <f t="shared" si="14"/>
        <v>3401520</v>
      </c>
      <c r="K198" s="53">
        <f t="shared" si="14"/>
        <v>3.7503996843818022</v>
      </c>
    </row>
    <row r="199" spans="1:11" ht="12.75">
      <c r="A199" s="354">
        <v>2</v>
      </c>
      <c r="B199" s="355">
        <v>3</v>
      </c>
      <c r="C199" s="355">
        <v>4</v>
      </c>
      <c r="D199" s="355">
        <v>1</v>
      </c>
      <c r="E199" s="355" t="s">
        <v>202</v>
      </c>
      <c r="F199" s="356" t="s">
        <v>144</v>
      </c>
      <c r="G199" s="357">
        <v>2381064</v>
      </c>
      <c r="H199" s="27">
        <v>1020456</v>
      </c>
      <c r="I199" s="334"/>
      <c r="J199" s="335">
        <f t="shared" si="12"/>
        <v>3401520</v>
      </c>
      <c r="K199" s="336">
        <f t="shared" si="13"/>
        <v>3.7503996843818022</v>
      </c>
    </row>
    <row r="200" spans="1:11" ht="12.75">
      <c r="A200" s="346">
        <v>2</v>
      </c>
      <c r="B200" s="347">
        <v>3</v>
      </c>
      <c r="C200" s="347">
        <v>5</v>
      </c>
      <c r="D200" s="347"/>
      <c r="E200" s="347"/>
      <c r="F200" s="348" t="s">
        <v>146</v>
      </c>
      <c r="G200" s="349">
        <f>+G201+G203+G205+G207</f>
        <v>0</v>
      </c>
      <c r="H200" s="349">
        <f>+H201+H203+H205+H207</f>
        <v>0</v>
      </c>
      <c r="I200" s="349">
        <f>+I201+I203+I205+I207</f>
        <v>0</v>
      </c>
      <c r="J200" s="349">
        <f>+J201+J203+J205+J207</f>
        <v>0</v>
      </c>
      <c r="K200" s="349">
        <f>+K201+K203+K205+K207</f>
        <v>0</v>
      </c>
    </row>
    <row r="201" spans="1:11" ht="12.75">
      <c r="A201" s="350">
        <v>2</v>
      </c>
      <c r="B201" s="351">
        <v>3</v>
      </c>
      <c r="C201" s="351">
        <v>5</v>
      </c>
      <c r="D201" s="351">
        <v>2</v>
      </c>
      <c r="E201" s="351"/>
      <c r="F201" s="363" t="s">
        <v>1053</v>
      </c>
      <c r="G201" s="365">
        <f>+G202</f>
        <v>0</v>
      </c>
      <c r="H201" s="365">
        <f>+H202</f>
        <v>0</v>
      </c>
      <c r="I201" s="365">
        <f>+I202</f>
        <v>0</v>
      </c>
      <c r="J201" s="365">
        <f>+J202</f>
        <v>0</v>
      </c>
      <c r="K201" s="53">
        <f>+K202</f>
        <v>0</v>
      </c>
    </row>
    <row r="202" spans="1:11" ht="12.75">
      <c r="A202" s="354">
        <v>2</v>
      </c>
      <c r="B202" s="355">
        <v>3</v>
      </c>
      <c r="C202" s="355">
        <v>5</v>
      </c>
      <c r="D202" s="355">
        <v>2</v>
      </c>
      <c r="E202" s="355" t="s">
        <v>202</v>
      </c>
      <c r="F202" s="356" t="s">
        <v>1053</v>
      </c>
      <c r="G202" s="364"/>
      <c r="H202" s="27"/>
      <c r="I202" s="334"/>
      <c r="J202" s="335">
        <f t="shared" si="12"/>
        <v>0</v>
      </c>
      <c r="K202" s="336">
        <f t="shared" si="13"/>
        <v>0</v>
      </c>
    </row>
    <row r="203" spans="1:11" ht="12.75">
      <c r="A203" s="350">
        <v>2</v>
      </c>
      <c r="B203" s="351">
        <v>3</v>
      </c>
      <c r="C203" s="351">
        <v>5</v>
      </c>
      <c r="D203" s="351">
        <v>3</v>
      </c>
      <c r="E203" s="351"/>
      <c r="F203" s="363" t="s">
        <v>145</v>
      </c>
      <c r="G203" s="365">
        <f>+G204</f>
        <v>0</v>
      </c>
      <c r="H203" s="365">
        <f>+H204</f>
        <v>0</v>
      </c>
      <c r="I203" s="365">
        <f>+I204</f>
        <v>0</v>
      </c>
      <c r="J203" s="365">
        <f>+J204</f>
        <v>0</v>
      </c>
      <c r="K203" s="53">
        <f>+K204</f>
        <v>0</v>
      </c>
    </row>
    <row r="204" spans="1:11" ht="12.75">
      <c r="A204" s="354">
        <v>2</v>
      </c>
      <c r="B204" s="355">
        <v>3</v>
      </c>
      <c r="C204" s="355">
        <v>5</v>
      </c>
      <c r="D204" s="355">
        <v>3</v>
      </c>
      <c r="E204" s="355" t="s">
        <v>202</v>
      </c>
      <c r="F204" s="356" t="s">
        <v>145</v>
      </c>
      <c r="G204" s="357"/>
      <c r="H204" s="27"/>
      <c r="I204" s="334"/>
      <c r="J204" s="334">
        <f>SUBTOTAL(9,G204:I204)</f>
        <v>0</v>
      </c>
      <c r="K204" s="336">
        <f t="shared" si="13"/>
        <v>0</v>
      </c>
    </row>
    <row r="205" spans="1:11" ht="12.75">
      <c r="A205" s="350">
        <v>2</v>
      </c>
      <c r="B205" s="351">
        <v>3</v>
      </c>
      <c r="C205" s="351">
        <v>5</v>
      </c>
      <c r="D205" s="351">
        <v>4</v>
      </c>
      <c r="E205" s="351"/>
      <c r="F205" s="363" t="s">
        <v>1054</v>
      </c>
      <c r="G205" s="365">
        <f>+G206</f>
        <v>0</v>
      </c>
      <c r="H205" s="365">
        <f>+H206</f>
        <v>0</v>
      </c>
      <c r="I205" s="365">
        <f>+I206</f>
        <v>0</v>
      </c>
      <c r="J205" s="365">
        <f>+J206</f>
        <v>0</v>
      </c>
      <c r="K205" s="53">
        <f>+K206</f>
        <v>0</v>
      </c>
    </row>
    <row r="206" spans="1:11" ht="12.75">
      <c r="A206" s="354">
        <v>2</v>
      </c>
      <c r="B206" s="355">
        <v>3</v>
      </c>
      <c r="C206" s="355">
        <v>5</v>
      </c>
      <c r="D206" s="355">
        <v>4</v>
      </c>
      <c r="E206" s="355" t="s">
        <v>202</v>
      </c>
      <c r="F206" s="356" t="s">
        <v>1054</v>
      </c>
      <c r="G206" s="364"/>
      <c r="H206" s="27"/>
      <c r="I206" s="334"/>
      <c r="J206" s="334">
        <f>SUBTOTAL(9,G206:I206)</f>
        <v>0</v>
      </c>
      <c r="K206" s="336">
        <f t="shared" si="13"/>
        <v>0</v>
      </c>
    </row>
    <row r="207" spans="1:11" ht="12.75">
      <c r="A207" s="350">
        <v>2</v>
      </c>
      <c r="B207" s="351">
        <v>3</v>
      </c>
      <c r="C207" s="351">
        <v>5</v>
      </c>
      <c r="D207" s="351">
        <v>5</v>
      </c>
      <c r="E207" s="351"/>
      <c r="F207" s="363" t="s">
        <v>252</v>
      </c>
      <c r="G207" s="365">
        <f>+G208</f>
        <v>0</v>
      </c>
      <c r="H207" s="365">
        <f>+H208</f>
        <v>0</v>
      </c>
      <c r="I207" s="365">
        <f>+I208</f>
        <v>0</v>
      </c>
      <c r="J207" s="365">
        <f>+J208</f>
        <v>0</v>
      </c>
      <c r="K207" s="53">
        <f>+K208</f>
        <v>0</v>
      </c>
    </row>
    <row r="208" spans="1:11" ht="12.75">
      <c r="A208" s="354">
        <v>2</v>
      </c>
      <c r="B208" s="355">
        <v>3</v>
      </c>
      <c r="C208" s="355">
        <v>5</v>
      </c>
      <c r="D208" s="355">
        <v>5</v>
      </c>
      <c r="E208" s="355" t="s">
        <v>202</v>
      </c>
      <c r="F208" s="356" t="s">
        <v>147</v>
      </c>
      <c r="G208" s="357">
        <v>0</v>
      </c>
      <c r="H208" s="28">
        <v>0</v>
      </c>
      <c r="I208" s="30"/>
      <c r="J208" s="335">
        <f>SUM(J209:J211)</f>
        <v>0</v>
      </c>
      <c r="K208" s="336">
        <f t="shared" si="13"/>
        <v>0</v>
      </c>
    </row>
    <row r="209" spans="1:11" ht="12.75">
      <c r="A209" s="346">
        <v>2</v>
      </c>
      <c r="B209" s="347">
        <v>3</v>
      </c>
      <c r="C209" s="347">
        <v>6</v>
      </c>
      <c r="D209" s="347"/>
      <c r="E209" s="347"/>
      <c r="F209" s="348" t="s">
        <v>148</v>
      </c>
      <c r="G209" s="349">
        <f>+G210+G214+G218+G222</f>
        <v>0</v>
      </c>
      <c r="H209" s="349">
        <f>+H210+H214+H218+H222</f>
        <v>0</v>
      </c>
      <c r="I209" s="349">
        <f>+I210+I214+I218+I222</f>
        <v>0</v>
      </c>
      <c r="J209" s="349">
        <f>+J210+J214+J218+J222</f>
        <v>0</v>
      </c>
      <c r="K209" s="349">
        <f>+K210+K214+K218+K222</f>
        <v>0</v>
      </c>
    </row>
    <row r="210" spans="1:11" ht="12.75">
      <c r="A210" s="350">
        <v>2</v>
      </c>
      <c r="B210" s="351">
        <v>3</v>
      </c>
      <c r="C210" s="351">
        <v>6</v>
      </c>
      <c r="D210" s="351">
        <v>1</v>
      </c>
      <c r="E210" s="351"/>
      <c r="F210" s="363" t="s">
        <v>149</v>
      </c>
      <c r="G210" s="365">
        <f>+G211+G212+G213</f>
        <v>0</v>
      </c>
      <c r="H210" s="365">
        <f>+H211+H212+H213</f>
        <v>0</v>
      </c>
      <c r="I210" s="365">
        <f>+I211+I212+I213</f>
        <v>0</v>
      </c>
      <c r="J210" s="365">
        <f>+J211+J212+J213</f>
        <v>0</v>
      </c>
      <c r="K210" s="53">
        <f>+K211+K212+K213</f>
        <v>0</v>
      </c>
    </row>
    <row r="211" spans="1:11" ht="12.75">
      <c r="A211" s="354">
        <v>2</v>
      </c>
      <c r="B211" s="355">
        <v>3</v>
      </c>
      <c r="C211" s="355">
        <v>6</v>
      </c>
      <c r="D211" s="355">
        <v>1</v>
      </c>
      <c r="E211" s="355" t="s">
        <v>202</v>
      </c>
      <c r="F211" s="356" t="s">
        <v>150</v>
      </c>
      <c r="G211" s="357"/>
      <c r="H211" s="27"/>
      <c r="I211" s="334"/>
      <c r="J211" s="334">
        <f>SUBTOTAL(9,G211:I211)</f>
        <v>0</v>
      </c>
      <c r="K211" s="336">
        <f t="shared" si="13"/>
        <v>0</v>
      </c>
    </row>
    <row r="212" spans="1:11" ht="12.75">
      <c r="A212" s="354">
        <v>2</v>
      </c>
      <c r="B212" s="355">
        <v>3</v>
      </c>
      <c r="C212" s="355">
        <v>6</v>
      </c>
      <c r="D212" s="355">
        <v>1</v>
      </c>
      <c r="E212" s="355" t="s">
        <v>203</v>
      </c>
      <c r="F212" s="356" t="s">
        <v>151</v>
      </c>
      <c r="G212" s="357"/>
      <c r="H212" s="357"/>
      <c r="I212" s="371"/>
      <c r="J212" s="335">
        <f>SUM(J213:J217)</f>
        <v>0</v>
      </c>
      <c r="K212" s="336">
        <f t="shared" si="13"/>
        <v>0</v>
      </c>
    </row>
    <row r="213" spans="1:11" ht="12.75">
      <c r="A213" s="354">
        <v>2</v>
      </c>
      <c r="B213" s="355">
        <v>3</v>
      </c>
      <c r="C213" s="355">
        <v>6</v>
      </c>
      <c r="D213" s="355">
        <v>1</v>
      </c>
      <c r="E213" s="355" t="s">
        <v>205</v>
      </c>
      <c r="F213" s="356" t="s">
        <v>152</v>
      </c>
      <c r="G213" s="357"/>
      <c r="H213" s="27"/>
      <c r="I213" s="334"/>
      <c r="J213" s="334">
        <f>SUBTOTAL(9,G213:I213)</f>
        <v>0</v>
      </c>
      <c r="K213" s="336">
        <f t="shared" si="13"/>
        <v>0</v>
      </c>
    </row>
    <row r="214" spans="1:11" ht="12.75">
      <c r="A214" s="350">
        <v>2</v>
      </c>
      <c r="B214" s="351">
        <v>3</v>
      </c>
      <c r="C214" s="351">
        <v>6</v>
      </c>
      <c r="D214" s="351">
        <v>2</v>
      </c>
      <c r="E214" s="351"/>
      <c r="F214" s="363" t="s">
        <v>153</v>
      </c>
      <c r="G214" s="365">
        <f>+G215+G216+G217</f>
        <v>0</v>
      </c>
      <c r="H214" s="365">
        <f>+H215+H216+H217</f>
        <v>0</v>
      </c>
      <c r="I214" s="365">
        <f>+I215+I216+I217</f>
        <v>0</v>
      </c>
      <c r="J214" s="365">
        <f>+J215+J216+J217</f>
        <v>0</v>
      </c>
      <c r="K214" s="53">
        <f>+K215+K216+K217</f>
        <v>0</v>
      </c>
    </row>
    <row r="215" spans="1:11" ht="12.75">
      <c r="A215" s="354">
        <v>2</v>
      </c>
      <c r="B215" s="355">
        <v>3</v>
      </c>
      <c r="C215" s="355">
        <v>6</v>
      </c>
      <c r="D215" s="355">
        <v>2</v>
      </c>
      <c r="E215" s="355" t="s">
        <v>202</v>
      </c>
      <c r="F215" s="356" t="s">
        <v>154</v>
      </c>
      <c r="G215" s="357"/>
      <c r="H215" s="27"/>
      <c r="I215" s="334"/>
      <c r="J215" s="334">
        <f>SUBTOTAL(9,G215:I215)</f>
        <v>0</v>
      </c>
      <c r="K215" s="336">
        <f t="shared" si="13"/>
        <v>0</v>
      </c>
    </row>
    <row r="216" spans="1:11" ht="12.75">
      <c r="A216" s="354">
        <v>2</v>
      </c>
      <c r="B216" s="355">
        <v>3</v>
      </c>
      <c r="C216" s="355">
        <v>6</v>
      </c>
      <c r="D216" s="355">
        <v>2</v>
      </c>
      <c r="E216" s="355" t="s">
        <v>203</v>
      </c>
      <c r="F216" s="356" t="s">
        <v>155</v>
      </c>
      <c r="G216" s="357"/>
      <c r="H216" s="27"/>
      <c r="I216" s="334"/>
      <c r="J216" s="334">
        <f>SUBTOTAL(9,G216:I216)</f>
        <v>0</v>
      </c>
      <c r="K216" s="336">
        <f t="shared" si="13"/>
        <v>0</v>
      </c>
    </row>
    <row r="217" spans="1:11" ht="12.75">
      <c r="A217" s="354">
        <v>2</v>
      </c>
      <c r="B217" s="355">
        <v>3</v>
      </c>
      <c r="C217" s="355">
        <v>6</v>
      </c>
      <c r="D217" s="355">
        <v>2</v>
      </c>
      <c r="E217" s="355" t="s">
        <v>204</v>
      </c>
      <c r="F217" s="356" t="s">
        <v>156</v>
      </c>
      <c r="G217" s="364"/>
      <c r="H217" s="27"/>
      <c r="I217" s="334"/>
      <c r="J217" s="334">
        <f>SUBTOTAL(9,G217:I217)</f>
        <v>0</v>
      </c>
      <c r="K217" s="336">
        <f t="shared" si="13"/>
        <v>0</v>
      </c>
    </row>
    <row r="218" spans="1:11" ht="12.75">
      <c r="A218" s="350">
        <v>2</v>
      </c>
      <c r="B218" s="351">
        <v>3</v>
      </c>
      <c r="C218" s="351">
        <v>6</v>
      </c>
      <c r="D218" s="351">
        <v>3</v>
      </c>
      <c r="E218" s="351"/>
      <c r="F218" s="363" t="s">
        <v>157</v>
      </c>
      <c r="G218" s="365">
        <f>+G219+G220+G221</f>
        <v>0</v>
      </c>
      <c r="H218" s="365">
        <f>+H219+H220+H221</f>
        <v>0</v>
      </c>
      <c r="I218" s="365">
        <f>+I219+I220+I221</f>
        <v>0</v>
      </c>
      <c r="J218" s="365">
        <f>+J219+J220+J221</f>
        <v>0</v>
      </c>
      <c r="K218" s="53">
        <f>+K219+K220+K221</f>
        <v>0</v>
      </c>
    </row>
    <row r="219" spans="1:11" ht="12.75">
      <c r="A219" s="354">
        <v>2</v>
      </c>
      <c r="B219" s="355">
        <v>3</v>
      </c>
      <c r="C219" s="355">
        <v>6</v>
      </c>
      <c r="D219" s="355">
        <v>3</v>
      </c>
      <c r="E219" s="355" t="s">
        <v>205</v>
      </c>
      <c r="F219" s="356" t="s">
        <v>158</v>
      </c>
      <c r="G219" s="357"/>
      <c r="H219" s="357"/>
      <c r="I219" s="371"/>
      <c r="J219" s="334">
        <f>SUBTOTAL(9,G219:I219)</f>
        <v>0</v>
      </c>
      <c r="K219" s="336">
        <f t="shared" si="13"/>
        <v>0</v>
      </c>
    </row>
    <row r="220" spans="1:11" ht="12.75">
      <c r="A220" s="354">
        <v>2</v>
      </c>
      <c r="B220" s="355">
        <v>3</v>
      </c>
      <c r="C220" s="355">
        <v>6</v>
      </c>
      <c r="D220" s="355">
        <v>3</v>
      </c>
      <c r="E220" s="355" t="s">
        <v>208</v>
      </c>
      <c r="F220" s="356" t="s">
        <v>159</v>
      </c>
      <c r="G220" s="357"/>
      <c r="H220" s="357"/>
      <c r="I220" s="371"/>
      <c r="J220" s="334">
        <f>SUBTOTAL(9,G220:I220)</f>
        <v>0</v>
      </c>
      <c r="K220" s="336">
        <f t="shared" si="13"/>
        <v>0</v>
      </c>
    </row>
    <row r="221" spans="1:11" ht="12.75">
      <c r="A221" s="354">
        <v>2</v>
      </c>
      <c r="B221" s="355">
        <v>3</v>
      </c>
      <c r="C221" s="355">
        <v>6</v>
      </c>
      <c r="D221" s="355">
        <v>3</v>
      </c>
      <c r="E221" s="355" t="s">
        <v>234</v>
      </c>
      <c r="F221" s="356" t="s">
        <v>1055</v>
      </c>
      <c r="G221" s="364"/>
      <c r="H221" s="364"/>
      <c r="I221" s="365"/>
      <c r="J221" s="334">
        <f>SUBTOTAL(9,G221:I221)</f>
        <v>0</v>
      </c>
      <c r="K221" s="336">
        <f t="shared" si="13"/>
        <v>0</v>
      </c>
    </row>
    <row r="222" spans="1:11" ht="12.75">
      <c r="A222" s="350">
        <v>2</v>
      </c>
      <c r="B222" s="351">
        <v>3</v>
      </c>
      <c r="C222" s="351">
        <v>6</v>
      </c>
      <c r="D222" s="351">
        <v>4</v>
      </c>
      <c r="E222" s="351"/>
      <c r="F222" s="363" t="s">
        <v>31</v>
      </c>
      <c r="G222" s="365">
        <f>+G223</f>
        <v>0</v>
      </c>
      <c r="H222" s="365">
        <f>+H223</f>
        <v>0</v>
      </c>
      <c r="I222" s="365">
        <f>+I223</f>
        <v>0</v>
      </c>
      <c r="J222" s="365">
        <f>+J223</f>
        <v>0</v>
      </c>
      <c r="K222" s="53">
        <f>+K223</f>
        <v>0</v>
      </c>
    </row>
    <row r="223" spans="1:11" ht="12.75">
      <c r="A223" s="354">
        <v>2</v>
      </c>
      <c r="B223" s="355">
        <v>3</v>
      </c>
      <c r="C223" s="355">
        <v>6</v>
      </c>
      <c r="D223" s="355">
        <v>4</v>
      </c>
      <c r="E223" s="355" t="s">
        <v>205</v>
      </c>
      <c r="F223" s="356" t="s">
        <v>160</v>
      </c>
      <c r="G223" s="357"/>
      <c r="H223" s="357"/>
      <c r="I223" s="371"/>
      <c r="J223" s="334">
        <f>SUBTOTAL(9,G223:I223)</f>
        <v>0</v>
      </c>
      <c r="K223" s="336">
        <f t="shared" si="13"/>
        <v>0</v>
      </c>
    </row>
    <row r="224" spans="1:11" ht="12.75">
      <c r="A224" s="346">
        <v>2</v>
      </c>
      <c r="B224" s="347">
        <v>3</v>
      </c>
      <c r="C224" s="347">
        <v>7</v>
      </c>
      <c r="D224" s="347"/>
      <c r="E224" s="347"/>
      <c r="F224" s="348" t="s">
        <v>253</v>
      </c>
      <c r="G224" s="349">
        <f>+G225+G232</f>
        <v>4953236</v>
      </c>
      <c r="H224" s="349">
        <f>+H225+H232</f>
        <v>2035840</v>
      </c>
      <c r="I224" s="349">
        <f>+I225+I232</f>
        <v>0</v>
      </c>
      <c r="J224" s="349">
        <f>+J225+J232</f>
        <v>6989076</v>
      </c>
      <c r="K224" s="349">
        <f>+K225+K232</f>
        <v>7.7059163034526987</v>
      </c>
    </row>
    <row r="225" spans="1:11" ht="12.75">
      <c r="A225" s="350">
        <v>2</v>
      </c>
      <c r="B225" s="351">
        <v>3</v>
      </c>
      <c r="C225" s="351">
        <v>7</v>
      </c>
      <c r="D225" s="351">
        <v>1</v>
      </c>
      <c r="E225" s="351"/>
      <c r="F225" s="363" t="s">
        <v>161</v>
      </c>
      <c r="G225" s="365">
        <f>+G226+G227+G228+G229+G230+G231</f>
        <v>0</v>
      </c>
      <c r="H225" s="365">
        <f>+H226+H227+H228+H229+H230+H231</f>
        <v>1183840</v>
      </c>
      <c r="I225" s="365">
        <f>+I226+I227+I228+I229+I230+I231</f>
        <v>0</v>
      </c>
      <c r="J225" s="365">
        <f>+J226+J227+J228+J229+J230+J231</f>
        <v>1183840</v>
      </c>
      <c r="K225" s="53">
        <f>+K226+K227+K228+K229+K230+K231</f>
        <v>1.3052615190734003</v>
      </c>
    </row>
    <row r="226" spans="1:11" ht="12.75">
      <c r="A226" s="354">
        <v>2</v>
      </c>
      <c r="B226" s="355">
        <v>3</v>
      </c>
      <c r="C226" s="355">
        <v>7</v>
      </c>
      <c r="D226" s="355">
        <v>1</v>
      </c>
      <c r="E226" s="355" t="s">
        <v>202</v>
      </c>
      <c r="F226" s="356" t="s">
        <v>162</v>
      </c>
      <c r="G226" s="357"/>
      <c r="H226" s="357">
        <v>419840</v>
      </c>
      <c r="I226" s="371"/>
      <c r="J226" s="334">
        <f t="shared" ref="J226:J231" si="15">SUBTOTAL(9,G226:I226)</f>
        <v>419840</v>
      </c>
      <c r="K226" s="336">
        <f t="shared" si="13"/>
        <v>0.46290123341648903</v>
      </c>
    </row>
    <row r="227" spans="1:11" ht="12.75">
      <c r="A227" s="354">
        <v>2</v>
      </c>
      <c r="B227" s="355">
        <v>3</v>
      </c>
      <c r="C227" s="355">
        <v>7</v>
      </c>
      <c r="D227" s="355">
        <v>1</v>
      </c>
      <c r="E227" s="355" t="s">
        <v>203</v>
      </c>
      <c r="F227" s="356" t="s">
        <v>163</v>
      </c>
      <c r="G227" s="357"/>
      <c r="H227" s="357">
        <v>440000</v>
      </c>
      <c r="I227" s="371"/>
      <c r="J227" s="334">
        <f t="shared" si="15"/>
        <v>440000</v>
      </c>
      <c r="K227" s="336">
        <f t="shared" si="13"/>
        <v>0.4851289603259698</v>
      </c>
    </row>
    <row r="228" spans="1:11" ht="12.75">
      <c r="A228" s="354">
        <v>2</v>
      </c>
      <c r="B228" s="355">
        <v>3</v>
      </c>
      <c r="C228" s="355">
        <v>7</v>
      </c>
      <c r="D228" s="355">
        <v>1</v>
      </c>
      <c r="E228" s="355" t="s">
        <v>204</v>
      </c>
      <c r="F228" s="356" t="s">
        <v>164</v>
      </c>
      <c r="G228" s="357"/>
      <c r="H228" s="357"/>
      <c r="I228" s="371"/>
      <c r="J228" s="334">
        <f t="shared" si="15"/>
        <v>0</v>
      </c>
      <c r="K228" s="336">
        <f t="shared" si="13"/>
        <v>0</v>
      </c>
    </row>
    <row r="229" spans="1:11" ht="12.75">
      <c r="A229" s="354">
        <v>2</v>
      </c>
      <c r="B229" s="355">
        <v>3</v>
      </c>
      <c r="C229" s="355">
        <v>7</v>
      </c>
      <c r="D229" s="355">
        <v>1</v>
      </c>
      <c r="E229" s="355" t="s">
        <v>205</v>
      </c>
      <c r="F229" s="356" t="s">
        <v>165</v>
      </c>
      <c r="G229" s="357"/>
      <c r="H229" s="357">
        <v>324000</v>
      </c>
      <c r="I229" s="371"/>
      <c r="J229" s="334">
        <f t="shared" si="15"/>
        <v>324000</v>
      </c>
      <c r="K229" s="336">
        <f t="shared" si="13"/>
        <v>0.35723132533094137</v>
      </c>
    </row>
    <row r="230" spans="1:11" ht="12.75">
      <c r="A230" s="354">
        <v>2</v>
      </c>
      <c r="B230" s="355">
        <v>3</v>
      </c>
      <c r="C230" s="355">
        <v>7</v>
      </c>
      <c r="D230" s="355">
        <v>1</v>
      </c>
      <c r="E230" s="355" t="s">
        <v>208</v>
      </c>
      <c r="F230" s="356" t="s">
        <v>166</v>
      </c>
      <c r="G230" s="357"/>
      <c r="H230" s="357"/>
      <c r="I230" s="371"/>
      <c r="J230" s="334">
        <f t="shared" si="15"/>
        <v>0</v>
      </c>
      <c r="K230" s="336">
        <f t="shared" si="13"/>
        <v>0</v>
      </c>
    </row>
    <row r="231" spans="1:11" ht="12.75">
      <c r="A231" s="354">
        <v>2</v>
      </c>
      <c r="B231" s="355">
        <v>3</v>
      </c>
      <c r="C231" s="355">
        <v>7</v>
      </c>
      <c r="D231" s="355">
        <v>1</v>
      </c>
      <c r="E231" s="355" t="s">
        <v>234</v>
      </c>
      <c r="F231" s="356" t="s">
        <v>167</v>
      </c>
      <c r="G231" s="357"/>
      <c r="H231" s="357"/>
      <c r="I231" s="371"/>
      <c r="J231" s="334">
        <f t="shared" si="15"/>
        <v>0</v>
      </c>
      <c r="K231" s="336">
        <f t="shared" si="13"/>
        <v>0</v>
      </c>
    </row>
    <row r="232" spans="1:11" ht="12.75">
      <c r="A232" s="350">
        <v>2</v>
      </c>
      <c r="B232" s="351">
        <v>3</v>
      </c>
      <c r="C232" s="351">
        <v>7</v>
      </c>
      <c r="D232" s="351">
        <v>2</v>
      </c>
      <c r="E232" s="351"/>
      <c r="F232" s="363" t="s">
        <v>168</v>
      </c>
      <c r="G232" s="365">
        <f>+G233+G234+G235+G236</f>
        <v>4953236</v>
      </c>
      <c r="H232" s="365">
        <f>+H233+H234+H235+H236</f>
        <v>852000</v>
      </c>
      <c r="I232" s="365">
        <f>+I233+I234+I235+I236</f>
        <v>0</v>
      </c>
      <c r="J232" s="365">
        <f>+J233+J234+J235+J236</f>
        <v>5805236</v>
      </c>
      <c r="K232" s="53">
        <f>+K233+K234+K235+K236</f>
        <v>6.4006547843792987</v>
      </c>
    </row>
    <row r="233" spans="1:11" ht="12.75">
      <c r="A233" s="354">
        <v>2</v>
      </c>
      <c r="B233" s="355">
        <v>3</v>
      </c>
      <c r="C233" s="355">
        <v>7</v>
      </c>
      <c r="D233" s="355">
        <v>2</v>
      </c>
      <c r="E233" s="355" t="s">
        <v>203</v>
      </c>
      <c r="F233" s="356" t="s">
        <v>169</v>
      </c>
      <c r="G233" s="357"/>
      <c r="H233" s="357"/>
      <c r="I233" s="371"/>
      <c r="J233" s="334">
        <f>SUBTOTAL(9,G233:I233)</f>
        <v>0</v>
      </c>
      <c r="K233" s="336">
        <f t="shared" si="13"/>
        <v>0</v>
      </c>
    </row>
    <row r="234" spans="1:11" ht="12.75">
      <c r="A234" s="354">
        <v>2</v>
      </c>
      <c r="B234" s="355">
        <v>3</v>
      </c>
      <c r="C234" s="355">
        <v>7</v>
      </c>
      <c r="D234" s="355">
        <v>2</v>
      </c>
      <c r="E234" s="355" t="s">
        <v>204</v>
      </c>
      <c r="F234" s="356" t="s">
        <v>170</v>
      </c>
      <c r="G234" s="357">
        <v>4953236</v>
      </c>
      <c r="H234" s="357">
        <v>852000</v>
      </c>
      <c r="I234" s="371"/>
      <c r="J234" s="334">
        <f>SUBTOTAL(9,G234:I234)</f>
        <v>5805236</v>
      </c>
      <c r="K234" s="336">
        <f t="shared" si="13"/>
        <v>6.4006547843792987</v>
      </c>
    </row>
    <row r="235" spans="1:11" ht="12.75">
      <c r="A235" s="354">
        <v>2</v>
      </c>
      <c r="B235" s="355">
        <v>3</v>
      </c>
      <c r="C235" s="355">
        <v>7</v>
      </c>
      <c r="D235" s="355">
        <v>2</v>
      </c>
      <c r="E235" s="355" t="s">
        <v>208</v>
      </c>
      <c r="F235" s="356" t="s">
        <v>171</v>
      </c>
      <c r="G235" s="364"/>
      <c r="H235" s="364"/>
      <c r="I235" s="365"/>
      <c r="J235" s="334">
        <f>SUBTOTAL(9,G235:I235)</f>
        <v>0</v>
      </c>
      <c r="K235" s="336">
        <f t="shared" si="13"/>
        <v>0</v>
      </c>
    </row>
    <row r="236" spans="1:11" ht="12.75">
      <c r="A236" s="356">
        <v>2</v>
      </c>
      <c r="B236" s="367">
        <v>3</v>
      </c>
      <c r="C236" s="367">
        <v>7</v>
      </c>
      <c r="D236" s="367">
        <v>2</v>
      </c>
      <c r="E236" s="367" t="s">
        <v>234</v>
      </c>
      <c r="F236" s="358" t="s">
        <v>254</v>
      </c>
      <c r="G236" s="364"/>
      <c r="H236" s="364"/>
      <c r="I236" s="365"/>
      <c r="J236" s="334">
        <f>SUBTOTAL(9,G236:I236)</f>
        <v>0</v>
      </c>
      <c r="K236" s="336">
        <f t="shared" si="13"/>
        <v>0</v>
      </c>
    </row>
    <row r="237" spans="1:11" ht="12.75">
      <c r="A237" s="346">
        <v>2</v>
      </c>
      <c r="B237" s="347">
        <v>3</v>
      </c>
      <c r="C237" s="347">
        <v>9</v>
      </c>
      <c r="D237" s="347"/>
      <c r="E237" s="347"/>
      <c r="F237" s="348" t="s">
        <v>32</v>
      </c>
      <c r="G237" s="349">
        <f>+G238+G241+G244+G246+G248+G250+G252</f>
        <v>5275775.3</v>
      </c>
      <c r="H237" s="349">
        <f>+H238+H241+H244+H246+H248+H250+H252</f>
        <v>2729938.7</v>
      </c>
      <c r="I237" s="349">
        <f>+I238+I241+I244+I246+I248+I250+I252</f>
        <v>0</v>
      </c>
      <c r="J237" s="349">
        <f>+J238+J241+J244+J246+J248+J250+J252</f>
        <v>8005714</v>
      </c>
      <c r="K237" s="349">
        <f>+K238+K241+K244+K246+K248+K250+K252</f>
        <v>8.8268266124705939</v>
      </c>
    </row>
    <row r="238" spans="1:11" ht="12.75">
      <c r="A238" s="350">
        <v>2</v>
      </c>
      <c r="B238" s="351">
        <v>3</v>
      </c>
      <c r="C238" s="351">
        <v>9</v>
      </c>
      <c r="D238" s="351">
        <v>1</v>
      </c>
      <c r="E238" s="351"/>
      <c r="F238" s="363" t="s">
        <v>1056</v>
      </c>
      <c r="G238" s="365">
        <f>+G239+G240</f>
        <v>705610</v>
      </c>
      <c r="H238" s="365">
        <f>+H239+H240</f>
        <v>717920</v>
      </c>
      <c r="I238" s="365">
        <f>+I239+I240</f>
        <v>0</v>
      </c>
      <c r="J238" s="365">
        <f>+J239+J240</f>
        <v>1423530</v>
      </c>
      <c r="K238" s="53">
        <f>+K239+K240</f>
        <v>1.5695355202109722</v>
      </c>
    </row>
    <row r="239" spans="1:11" ht="12.75">
      <c r="A239" s="354">
        <v>2</v>
      </c>
      <c r="B239" s="355">
        <v>3</v>
      </c>
      <c r="C239" s="355">
        <v>9</v>
      </c>
      <c r="D239" s="355">
        <v>1</v>
      </c>
      <c r="E239" s="355" t="s">
        <v>202</v>
      </c>
      <c r="F239" s="356" t="s">
        <v>172</v>
      </c>
      <c r="G239" s="357">
        <v>705610</v>
      </c>
      <c r="H239" s="357">
        <v>717920</v>
      </c>
      <c r="I239" s="371"/>
      <c r="J239" s="334">
        <f>SUBTOTAL(9,G239:I239)</f>
        <v>1423530</v>
      </c>
      <c r="K239" s="336">
        <f t="shared" si="13"/>
        <v>1.5695355202109722</v>
      </c>
    </row>
    <row r="240" spans="1:11" ht="12.75">
      <c r="A240" s="354">
        <v>2</v>
      </c>
      <c r="B240" s="355">
        <v>3</v>
      </c>
      <c r="C240" s="355">
        <v>9</v>
      </c>
      <c r="D240" s="355">
        <v>1</v>
      </c>
      <c r="E240" s="355" t="s">
        <v>203</v>
      </c>
      <c r="F240" s="356" t="s">
        <v>1057</v>
      </c>
      <c r="G240" s="357"/>
      <c r="H240" s="357"/>
      <c r="I240" s="371"/>
      <c r="J240" s="334">
        <f>SUBTOTAL(9,G240:I240)</f>
        <v>0</v>
      </c>
      <c r="K240" s="336">
        <f t="shared" si="13"/>
        <v>0</v>
      </c>
    </row>
    <row r="241" spans="1:11" ht="12.75">
      <c r="A241" s="350">
        <v>2</v>
      </c>
      <c r="B241" s="351">
        <v>3</v>
      </c>
      <c r="C241" s="351">
        <v>9</v>
      </c>
      <c r="D241" s="351">
        <v>2</v>
      </c>
      <c r="E241" s="351"/>
      <c r="F241" s="363" t="s">
        <v>1058</v>
      </c>
      <c r="G241" s="365">
        <f>+G242+G243</f>
        <v>760461</v>
      </c>
      <c r="H241" s="365">
        <f>+H242+H243</f>
        <v>506974</v>
      </c>
      <c r="I241" s="365">
        <f>+I242+I243</f>
        <v>0</v>
      </c>
      <c r="J241" s="365">
        <f>+J242+J243</f>
        <v>1267435</v>
      </c>
      <c r="K241" s="53">
        <f>+K242+K243</f>
        <v>1.3974305087062397</v>
      </c>
    </row>
    <row r="242" spans="1:11" ht="12.75">
      <c r="A242" s="354">
        <v>2</v>
      </c>
      <c r="B242" s="355">
        <v>3</v>
      </c>
      <c r="C242" s="355">
        <v>9</v>
      </c>
      <c r="D242" s="355">
        <v>2</v>
      </c>
      <c r="E242" s="355" t="s">
        <v>202</v>
      </c>
      <c r="F242" s="356" t="s">
        <v>1059</v>
      </c>
      <c r="G242" s="357">
        <v>760461</v>
      </c>
      <c r="H242" s="357">
        <v>506974</v>
      </c>
      <c r="I242" s="371"/>
      <c r="J242" s="334">
        <f>SUBTOTAL(9,G242:I242)</f>
        <v>1267435</v>
      </c>
      <c r="K242" s="336">
        <f t="shared" si="13"/>
        <v>1.3974305087062397</v>
      </c>
    </row>
    <row r="243" spans="1:11" ht="12.75">
      <c r="A243" s="354">
        <v>2</v>
      </c>
      <c r="B243" s="355">
        <v>3</v>
      </c>
      <c r="C243" s="355">
        <v>9</v>
      </c>
      <c r="D243" s="355">
        <v>2</v>
      </c>
      <c r="E243" s="355" t="s">
        <v>203</v>
      </c>
      <c r="F243" s="356" t="s">
        <v>1060</v>
      </c>
      <c r="G243" s="357"/>
      <c r="H243" s="357"/>
      <c r="I243" s="371"/>
      <c r="J243" s="334">
        <f>SUBTOTAL(9,G243:I243)</f>
        <v>0</v>
      </c>
      <c r="K243" s="336">
        <f t="shared" si="13"/>
        <v>0</v>
      </c>
    </row>
    <row r="244" spans="1:11" ht="12.75">
      <c r="A244" s="350">
        <v>2</v>
      </c>
      <c r="B244" s="351">
        <v>3</v>
      </c>
      <c r="C244" s="351">
        <v>9</v>
      </c>
      <c r="D244" s="351">
        <v>3</v>
      </c>
      <c r="E244" s="351"/>
      <c r="F244" s="363" t="s">
        <v>1061</v>
      </c>
      <c r="G244" s="365">
        <f>+G245</f>
        <v>3509204.3</v>
      </c>
      <c r="H244" s="365">
        <f>+H245</f>
        <v>1503944.7</v>
      </c>
      <c r="I244" s="365">
        <f>+I245</f>
        <v>0</v>
      </c>
      <c r="J244" s="365">
        <f>+J245</f>
        <v>5013149</v>
      </c>
      <c r="K244" s="53">
        <f>+K245</f>
        <v>5.5273267325663076</v>
      </c>
    </row>
    <row r="245" spans="1:11" ht="12.75">
      <c r="A245" s="354">
        <v>2</v>
      </c>
      <c r="B245" s="355">
        <v>3</v>
      </c>
      <c r="C245" s="355">
        <v>9</v>
      </c>
      <c r="D245" s="355">
        <v>3</v>
      </c>
      <c r="E245" s="355" t="s">
        <v>202</v>
      </c>
      <c r="F245" s="356" t="s">
        <v>1061</v>
      </c>
      <c r="G245" s="357">
        <v>3509204.3</v>
      </c>
      <c r="H245" s="357">
        <v>1503944.7</v>
      </c>
      <c r="I245" s="371"/>
      <c r="J245" s="334">
        <f>SUBTOTAL(9,G245:I245)</f>
        <v>5013149</v>
      </c>
      <c r="K245" s="336">
        <f t="shared" si="13"/>
        <v>5.5273267325663076</v>
      </c>
    </row>
    <row r="246" spans="1:11" ht="12.75">
      <c r="A246" s="350">
        <v>2</v>
      </c>
      <c r="B246" s="351">
        <v>3</v>
      </c>
      <c r="C246" s="351">
        <v>9</v>
      </c>
      <c r="D246" s="351">
        <v>5</v>
      </c>
      <c r="E246" s="351"/>
      <c r="F246" s="363" t="s">
        <v>173</v>
      </c>
      <c r="G246" s="365">
        <f>+G247</f>
        <v>0</v>
      </c>
      <c r="H246" s="365">
        <f>+H247</f>
        <v>1100</v>
      </c>
      <c r="I246" s="365">
        <f>+I247</f>
        <v>0</v>
      </c>
      <c r="J246" s="365">
        <f>+J247</f>
        <v>1100</v>
      </c>
      <c r="K246" s="53">
        <f>+K247</f>
        <v>1.2128224008149246E-3</v>
      </c>
    </row>
    <row r="247" spans="1:11" ht="12.75">
      <c r="A247" s="354">
        <v>2</v>
      </c>
      <c r="B247" s="355">
        <v>3</v>
      </c>
      <c r="C247" s="355">
        <v>9</v>
      </c>
      <c r="D247" s="355">
        <v>5</v>
      </c>
      <c r="E247" s="355" t="s">
        <v>202</v>
      </c>
      <c r="F247" s="356" t="s">
        <v>173</v>
      </c>
      <c r="G247" s="364"/>
      <c r="H247" s="364">
        <v>1100</v>
      </c>
      <c r="I247" s="365"/>
      <c r="J247" s="334">
        <f>SUBTOTAL(9,G247:I247)</f>
        <v>1100</v>
      </c>
      <c r="K247" s="336">
        <f t="shared" si="13"/>
        <v>1.2128224008149246E-3</v>
      </c>
    </row>
    <row r="248" spans="1:11" ht="12.75">
      <c r="A248" s="350">
        <v>2</v>
      </c>
      <c r="B248" s="351">
        <v>3</v>
      </c>
      <c r="C248" s="351">
        <v>9</v>
      </c>
      <c r="D248" s="351">
        <v>6</v>
      </c>
      <c r="E248" s="351"/>
      <c r="F248" s="363" t="s">
        <v>174</v>
      </c>
      <c r="G248" s="365">
        <f>+G249</f>
        <v>300500</v>
      </c>
      <c r="H248" s="365">
        <f>+H249</f>
        <v>0</v>
      </c>
      <c r="I248" s="365">
        <f>+I249</f>
        <v>0</v>
      </c>
      <c r="J248" s="365">
        <f>+J249</f>
        <v>300500</v>
      </c>
      <c r="K248" s="53">
        <f>+K249</f>
        <v>0.33132102858625895</v>
      </c>
    </row>
    <row r="249" spans="1:11" ht="12.75">
      <c r="A249" s="354">
        <v>2</v>
      </c>
      <c r="B249" s="355">
        <v>3</v>
      </c>
      <c r="C249" s="355">
        <v>9</v>
      </c>
      <c r="D249" s="355">
        <v>6</v>
      </c>
      <c r="E249" s="355" t="s">
        <v>202</v>
      </c>
      <c r="F249" s="356" t="s">
        <v>174</v>
      </c>
      <c r="G249" s="357">
        <v>300500</v>
      </c>
      <c r="H249" s="357"/>
      <c r="I249" s="371"/>
      <c r="J249" s="334">
        <f>SUBTOTAL(9,G249:I249)</f>
        <v>300500</v>
      </c>
      <c r="K249" s="336">
        <f t="shared" si="13"/>
        <v>0.33132102858625895</v>
      </c>
    </row>
    <row r="250" spans="1:11" ht="12.75">
      <c r="A250" s="350">
        <v>2</v>
      </c>
      <c r="B250" s="351">
        <v>3</v>
      </c>
      <c r="C250" s="351">
        <v>9</v>
      </c>
      <c r="D250" s="351">
        <v>8</v>
      </c>
      <c r="E250" s="351"/>
      <c r="F250" s="363" t="s">
        <v>1062</v>
      </c>
      <c r="G250" s="365">
        <f>+G251</f>
        <v>0</v>
      </c>
      <c r="H250" s="365">
        <f>+H251</f>
        <v>0</v>
      </c>
      <c r="I250" s="365">
        <f>+I251</f>
        <v>0</v>
      </c>
      <c r="J250" s="365">
        <f>+J251</f>
        <v>0</v>
      </c>
      <c r="K250" s="53">
        <f>+K251</f>
        <v>0</v>
      </c>
    </row>
    <row r="251" spans="1:11" ht="12.75">
      <c r="A251" s="354">
        <v>2</v>
      </c>
      <c r="B251" s="355">
        <v>3</v>
      </c>
      <c r="C251" s="355">
        <v>9</v>
      </c>
      <c r="D251" s="355">
        <v>8</v>
      </c>
      <c r="E251" s="355" t="s">
        <v>202</v>
      </c>
      <c r="F251" s="356" t="s">
        <v>1062</v>
      </c>
      <c r="G251" s="364"/>
      <c r="H251" s="364"/>
      <c r="I251" s="365"/>
      <c r="J251" s="334">
        <f>SUBTOTAL(9,G251:I251)</f>
        <v>0</v>
      </c>
      <c r="K251" s="336">
        <f t="shared" si="13"/>
        <v>0</v>
      </c>
    </row>
    <row r="252" spans="1:11" ht="12.75">
      <c r="A252" s="350">
        <v>2</v>
      </c>
      <c r="B252" s="351">
        <v>3</v>
      </c>
      <c r="C252" s="351">
        <v>9</v>
      </c>
      <c r="D252" s="351">
        <v>9</v>
      </c>
      <c r="E252" s="351"/>
      <c r="F252" s="363" t="s">
        <v>1063</v>
      </c>
      <c r="G252" s="365">
        <f>+G253</f>
        <v>0</v>
      </c>
      <c r="H252" s="365">
        <f>+H253</f>
        <v>0</v>
      </c>
      <c r="I252" s="365">
        <f>+I253</f>
        <v>0</v>
      </c>
      <c r="J252" s="365">
        <f>+J253</f>
        <v>0</v>
      </c>
      <c r="K252" s="53">
        <f>+K253</f>
        <v>0</v>
      </c>
    </row>
    <row r="253" spans="1:11" ht="12.75">
      <c r="A253" s="354">
        <v>2</v>
      </c>
      <c r="B253" s="355">
        <v>3</v>
      </c>
      <c r="C253" s="355">
        <v>9</v>
      </c>
      <c r="D253" s="355">
        <v>9</v>
      </c>
      <c r="E253" s="355" t="s">
        <v>202</v>
      </c>
      <c r="F253" s="356" t="s">
        <v>1063</v>
      </c>
      <c r="G253" s="357"/>
      <c r="H253" s="357"/>
      <c r="I253" s="371"/>
      <c r="J253" s="334">
        <f>SUBTOTAL(9,G253:I253)</f>
        <v>0</v>
      </c>
      <c r="K253" s="336">
        <f t="shared" si="13"/>
        <v>0</v>
      </c>
    </row>
    <row r="254" spans="1:11" ht="12.75">
      <c r="A254" s="342">
        <v>2</v>
      </c>
      <c r="B254" s="343">
        <v>4</v>
      </c>
      <c r="C254" s="343"/>
      <c r="D254" s="343"/>
      <c r="E254" s="343"/>
      <c r="F254" s="344" t="s">
        <v>255</v>
      </c>
      <c r="G254" s="345">
        <f>+G262+G265</f>
        <v>0</v>
      </c>
      <c r="H254" s="345">
        <f>+H262+H265</f>
        <v>0</v>
      </c>
      <c r="I254" s="345">
        <f>+I262+I265</f>
        <v>0</v>
      </c>
      <c r="J254" s="345">
        <f>+J262+J265</f>
        <v>11771144</v>
      </c>
      <c r="K254" s="345">
        <f>+K262+K265</f>
        <v>12.978461024016541</v>
      </c>
    </row>
    <row r="255" spans="1:11" ht="12.75">
      <c r="A255" s="350">
        <v>2</v>
      </c>
      <c r="B255" s="351">
        <v>4</v>
      </c>
      <c r="C255" s="351">
        <v>1</v>
      </c>
      <c r="D255" s="351">
        <v>2</v>
      </c>
      <c r="E255" s="351"/>
      <c r="F255" s="363" t="s">
        <v>257</v>
      </c>
      <c r="G255" s="365">
        <f>+G256+G257</f>
        <v>0</v>
      </c>
      <c r="H255" s="365">
        <f>+H256+H257</f>
        <v>0</v>
      </c>
      <c r="I255" s="365">
        <f>+I256+I257</f>
        <v>0</v>
      </c>
      <c r="J255" s="365">
        <f>+J256+J257</f>
        <v>0</v>
      </c>
      <c r="K255" s="53">
        <f>+K256+K257</f>
        <v>0</v>
      </c>
    </row>
    <row r="256" spans="1:11" ht="12.75">
      <c r="A256" s="354">
        <v>2</v>
      </c>
      <c r="B256" s="355">
        <v>4</v>
      </c>
      <c r="C256" s="355">
        <v>1</v>
      </c>
      <c r="D256" s="355">
        <v>2</v>
      </c>
      <c r="E256" s="355" t="s">
        <v>202</v>
      </c>
      <c r="F256" s="358" t="s">
        <v>258</v>
      </c>
      <c r="G256" s="371"/>
      <c r="H256" s="371"/>
      <c r="I256" s="371"/>
      <c r="J256" s="334">
        <f>SUBTOTAL(9,G256:I256)</f>
        <v>0</v>
      </c>
      <c r="K256" s="336">
        <f t="shared" si="13"/>
        <v>0</v>
      </c>
    </row>
    <row r="257" spans="1:11" ht="12.75">
      <c r="A257" s="354">
        <v>2</v>
      </c>
      <c r="B257" s="355">
        <v>4</v>
      </c>
      <c r="C257" s="355">
        <v>1</v>
      </c>
      <c r="D257" s="355">
        <v>2</v>
      </c>
      <c r="E257" s="355" t="s">
        <v>203</v>
      </c>
      <c r="F257" s="358" t="s">
        <v>259</v>
      </c>
      <c r="G257" s="371"/>
      <c r="H257" s="371"/>
      <c r="I257" s="371"/>
      <c r="J257" s="334">
        <f>SUBTOTAL(9,G257:I257)</f>
        <v>0</v>
      </c>
      <c r="K257" s="336">
        <f>IFERROR(J257/$J$18*100,"0.00")</f>
        <v>0</v>
      </c>
    </row>
    <row r="258" spans="1:11" ht="12.75">
      <c r="A258" s="350">
        <v>2</v>
      </c>
      <c r="B258" s="351">
        <v>4</v>
      </c>
      <c r="C258" s="351">
        <v>1</v>
      </c>
      <c r="D258" s="351">
        <v>5</v>
      </c>
      <c r="E258" s="351"/>
      <c r="F258" s="352" t="s">
        <v>260</v>
      </c>
      <c r="G258" s="353">
        <f>+G259</f>
        <v>0</v>
      </c>
      <c r="H258" s="353">
        <f>+H259</f>
        <v>0</v>
      </c>
      <c r="I258" s="353">
        <f>+I259</f>
        <v>0</v>
      </c>
      <c r="J258" s="353">
        <f>+J259</f>
        <v>0</v>
      </c>
      <c r="K258" s="53">
        <f>+K259</f>
        <v>0</v>
      </c>
    </row>
    <row r="259" spans="1:11" ht="12.75">
      <c r="A259" s="354">
        <v>2</v>
      </c>
      <c r="B259" s="355">
        <v>4</v>
      </c>
      <c r="C259" s="355">
        <v>1</v>
      </c>
      <c r="D259" s="355">
        <v>5</v>
      </c>
      <c r="E259" s="355" t="s">
        <v>202</v>
      </c>
      <c r="F259" s="358" t="s">
        <v>260</v>
      </c>
      <c r="G259" s="365"/>
      <c r="H259" s="365"/>
      <c r="I259" s="365"/>
      <c r="J259" s="334">
        <f>SUBTOTAL(9,G259:I259)</f>
        <v>0</v>
      </c>
      <c r="K259" s="336">
        <f>IFERROR(J259/$J$18*100,"0.00")</f>
        <v>0</v>
      </c>
    </row>
    <row r="260" spans="1:11" ht="12.75">
      <c r="A260" s="350">
        <v>2</v>
      </c>
      <c r="B260" s="351">
        <v>4</v>
      </c>
      <c r="C260" s="351">
        <v>1</v>
      </c>
      <c r="D260" s="351">
        <v>6</v>
      </c>
      <c r="E260" s="355"/>
      <c r="F260" s="352" t="s">
        <v>261</v>
      </c>
      <c r="G260" s="365">
        <f>+G261</f>
        <v>0</v>
      </c>
      <c r="H260" s="365">
        <f>+H261</f>
        <v>0</v>
      </c>
      <c r="I260" s="365">
        <f>+I261</f>
        <v>0</v>
      </c>
      <c r="J260" s="365">
        <f>+J261</f>
        <v>0</v>
      </c>
      <c r="K260" s="53">
        <f>+K261</f>
        <v>0</v>
      </c>
    </row>
    <row r="261" spans="1:11" ht="12.75">
      <c r="A261" s="354">
        <v>2</v>
      </c>
      <c r="B261" s="355">
        <v>4</v>
      </c>
      <c r="C261" s="355">
        <v>1</v>
      </c>
      <c r="D261" s="355">
        <v>6</v>
      </c>
      <c r="E261" s="355" t="s">
        <v>202</v>
      </c>
      <c r="F261" s="358" t="s">
        <v>262</v>
      </c>
      <c r="G261" s="365"/>
      <c r="H261" s="365"/>
      <c r="I261" s="365"/>
      <c r="J261" s="334">
        <f>SUBTOTAL(9,G261:I261)</f>
        <v>0</v>
      </c>
      <c r="K261" s="336">
        <f>IFERROR(J261/$J$18*100,"0.00")</f>
        <v>0</v>
      </c>
    </row>
    <row r="262" spans="1:11" ht="12.75">
      <c r="A262" s="346">
        <v>2</v>
      </c>
      <c r="B262" s="347">
        <v>4</v>
      </c>
      <c r="C262" s="347">
        <v>4</v>
      </c>
      <c r="D262" s="347"/>
      <c r="E262" s="347"/>
      <c r="F262" s="348" t="s">
        <v>1064</v>
      </c>
      <c r="G262" s="349">
        <f>+G263</f>
        <v>0</v>
      </c>
      <c r="H262" s="349">
        <f t="shared" ref="H262:K263" si="16">+H263</f>
        <v>0</v>
      </c>
      <c r="I262" s="349">
        <f t="shared" si="16"/>
        <v>0</v>
      </c>
      <c r="J262" s="349">
        <f t="shared" si="16"/>
        <v>0</v>
      </c>
      <c r="K262" s="370">
        <f t="shared" si="16"/>
        <v>0</v>
      </c>
    </row>
    <row r="263" spans="1:11" ht="12.75">
      <c r="A263" s="368">
        <v>2</v>
      </c>
      <c r="B263" s="351">
        <v>4</v>
      </c>
      <c r="C263" s="351">
        <v>4</v>
      </c>
      <c r="D263" s="351">
        <v>1</v>
      </c>
      <c r="E263" s="351"/>
      <c r="F263" s="352" t="s">
        <v>1065</v>
      </c>
      <c r="G263" s="365">
        <f>+G264</f>
        <v>0</v>
      </c>
      <c r="H263" s="365">
        <f t="shared" si="16"/>
        <v>0</v>
      </c>
      <c r="I263" s="365">
        <f t="shared" si="16"/>
        <v>0</v>
      </c>
      <c r="J263" s="365">
        <f t="shared" si="16"/>
        <v>0</v>
      </c>
      <c r="K263" s="53">
        <f t="shared" si="16"/>
        <v>0</v>
      </c>
    </row>
    <row r="264" spans="1:11" ht="22.5">
      <c r="A264" s="369">
        <v>2</v>
      </c>
      <c r="B264" s="355">
        <v>4</v>
      </c>
      <c r="C264" s="355">
        <v>4</v>
      </c>
      <c r="D264" s="355">
        <v>1</v>
      </c>
      <c r="E264" s="355" t="s">
        <v>204</v>
      </c>
      <c r="F264" s="358" t="s">
        <v>1066</v>
      </c>
      <c r="G264" s="371"/>
      <c r="H264" s="334"/>
      <c r="I264" s="334"/>
      <c r="J264" s="334">
        <f>SUBTOTAL(9,G264:I264)</f>
        <v>0</v>
      </c>
      <c r="K264" s="336">
        <f>IFERROR(J264/$J$18*100,"0.00")</f>
        <v>0</v>
      </c>
    </row>
    <row r="265" spans="1:11" ht="12.75">
      <c r="A265" s="346">
        <v>2</v>
      </c>
      <c r="B265" s="347">
        <v>4</v>
      </c>
      <c r="C265" s="347">
        <v>9</v>
      </c>
      <c r="D265" s="347"/>
      <c r="E265" s="347"/>
      <c r="F265" s="348" t="s">
        <v>263</v>
      </c>
      <c r="G265" s="349">
        <f>+G266+G268</f>
        <v>0</v>
      </c>
      <c r="H265" s="349">
        <f>+H266+H268</f>
        <v>0</v>
      </c>
      <c r="I265" s="349">
        <f>+I266+I268</f>
        <v>0</v>
      </c>
      <c r="J265" s="349">
        <f>+J266+J268</f>
        <v>11771144</v>
      </c>
      <c r="K265" s="349">
        <f>+K266+K268</f>
        <v>12.978461024016541</v>
      </c>
    </row>
    <row r="266" spans="1:11" ht="12.75">
      <c r="A266" s="350">
        <v>2</v>
      </c>
      <c r="B266" s="351">
        <v>4</v>
      </c>
      <c r="C266" s="351">
        <v>9</v>
      </c>
      <c r="D266" s="351">
        <v>1</v>
      </c>
      <c r="E266" s="351"/>
      <c r="F266" s="352" t="s">
        <v>263</v>
      </c>
      <c r="G266" s="365">
        <f>+G267</f>
        <v>0</v>
      </c>
      <c r="H266" s="365">
        <f>+H267</f>
        <v>0</v>
      </c>
      <c r="I266" s="365">
        <f>+I267</f>
        <v>0</v>
      </c>
      <c r="J266" s="365">
        <f>+J267</f>
        <v>5885572</v>
      </c>
      <c r="K266" s="53">
        <f>+K267</f>
        <v>6.4892305120082705</v>
      </c>
    </row>
    <row r="267" spans="1:11" ht="12.75">
      <c r="A267" s="354">
        <v>2</v>
      </c>
      <c r="B267" s="355">
        <v>4</v>
      </c>
      <c r="C267" s="355">
        <v>9</v>
      </c>
      <c r="D267" s="355">
        <v>1</v>
      </c>
      <c r="E267" s="355" t="s">
        <v>202</v>
      </c>
      <c r="F267" s="358" t="s">
        <v>263</v>
      </c>
      <c r="G267" s="365"/>
      <c r="H267" s="365"/>
      <c r="I267" s="365"/>
      <c r="J267" s="334">
        <f>+J268</f>
        <v>5885572</v>
      </c>
      <c r="K267" s="336">
        <f>IFERROR(J267/$J$18*100,"0.00")</f>
        <v>6.4892305120082705</v>
      </c>
    </row>
    <row r="268" spans="1:11" ht="12.75">
      <c r="A268" s="350">
        <v>2</v>
      </c>
      <c r="B268" s="351">
        <v>4</v>
      </c>
      <c r="C268" s="351">
        <v>9</v>
      </c>
      <c r="D268" s="351">
        <v>4</v>
      </c>
      <c r="E268" s="351"/>
      <c r="F268" s="352" t="s">
        <v>264</v>
      </c>
      <c r="G268" s="365">
        <f>+G269</f>
        <v>0</v>
      </c>
      <c r="H268" s="365">
        <f>+H269</f>
        <v>0</v>
      </c>
      <c r="I268" s="365">
        <f>+I269</f>
        <v>0</v>
      </c>
      <c r="J268" s="365">
        <f>+J269</f>
        <v>5885572</v>
      </c>
      <c r="K268" s="53">
        <f>+K269</f>
        <v>6.4892305120082705</v>
      </c>
    </row>
    <row r="269" spans="1:11" ht="12.75">
      <c r="A269" s="354">
        <v>2</v>
      </c>
      <c r="B269" s="355">
        <v>4</v>
      </c>
      <c r="C269" s="355">
        <v>9</v>
      </c>
      <c r="D269" s="355">
        <v>4</v>
      </c>
      <c r="E269" s="355" t="s">
        <v>202</v>
      </c>
      <c r="F269" s="358" t="s">
        <v>264</v>
      </c>
      <c r="G269" s="365"/>
      <c r="H269" s="365"/>
      <c r="I269" s="365"/>
      <c r="J269" s="371">
        <f>+J270+J276+J280+J287+J295</f>
        <v>5885572</v>
      </c>
      <c r="K269" s="336">
        <f>IFERROR(J269/$J$18*100,"0.00")</f>
        <v>6.4892305120082705</v>
      </c>
    </row>
    <row r="270" spans="1:11" ht="12.75">
      <c r="A270" s="342">
        <v>2</v>
      </c>
      <c r="B270" s="343">
        <v>6</v>
      </c>
      <c r="C270" s="343"/>
      <c r="D270" s="343"/>
      <c r="E270" s="343"/>
      <c r="F270" s="344" t="s">
        <v>176</v>
      </c>
      <c r="G270" s="345">
        <f>+G271+G282+G289+G294+G301+G310+G313</f>
        <v>0</v>
      </c>
      <c r="H270" s="345">
        <f>+H271+H282+H289+H294+H301+H310+H313</f>
        <v>3726546</v>
      </c>
      <c r="I270" s="345">
        <f>+I271+I282+I289+I294+I301+I310+I313</f>
        <v>0</v>
      </c>
      <c r="J270" s="345">
        <f>+J271+J282+J289+J294+J301+J310+J313</f>
        <v>3726546</v>
      </c>
      <c r="K270" s="345">
        <f>+K271+K282+K289+K294+K301+K310+K313</f>
        <v>4.1087622422429577</v>
      </c>
    </row>
    <row r="271" spans="1:11" ht="12.75">
      <c r="A271" s="346">
        <v>2</v>
      </c>
      <c r="B271" s="347">
        <v>6</v>
      </c>
      <c r="C271" s="347">
        <v>1</v>
      </c>
      <c r="D271" s="347"/>
      <c r="E271" s="347"/>
      <c r="F271" s="348" t="s">
        <v>177</v>
      </c>
      <c r="G271" s="349">
        <f>+G272+G274+G276+G278+G280</f>
        <v>0</v>
      </c>
      <c r="H271" s="349">
        <f>+H272+H274+H276+H278+H280</f>
        <v>1226546</v>
      </c>
      <c r="I271" s="349">
        <f>+I272+I274+I276+I278+I280</f>
        <v>0</v>
      </c>
      <c r="J271" s="349">
        <f>+J272+J274+J276+J278+J280</f>
        <v>1226546</v>
      </c>
      <c r="K271" s="349">
        <f>+K272+K274+K276+K278+K280</f>
        <v>1.3523476949363114</v>
      </c>
    </row>
    <row r="272" spans="1:11" ht="12.75">
      <c r="A272" s="350">
        <v>2</v>
      </c>
      <c r="B272" s="351">
        <v>6</v>
      </c>
      <c r="C272" s="351">
        <v>1</v>
      </c>
      <c r="D272" s="351">
        <v>1</v>
      </c>
      <c r="E272" s="351"/>
      <c r="F272" s="363" t="s">
        <v>1067</v>
      </c>
      <c r="G272" s="365">
        <f>+G273</f>
        <v>0</v>
      </c>
      <c r="H272" s="365">
        <f>+H273</f>
        <v>677000</v>
      </c>
      <c r="I272" s="365">
        <f>+I273</f>
        <v>0</v>
      </c>
      <c r="J272" s="365">
        <f>+J273</f>
        <v>677000</v>
      </c>
      <c r="K272" s="53">
        <f>+K273</f>
        <v>0.74643705941063987</v>
      </c>
    </row>
    <row r="273" spans="1:11" ht="12.75">
      <c r="A273" s="354">
        <v>2</v>
      </c>
      <c r="B273" s="355">
        <v>6</v>
      </c>
      <c r="C273" s="355">
        <v>1</v>
      </c>
      <c r="D273" s="355">
        <v>1</v>
      </c>
      <c r="E273" s="355" t="s">
        <v>202</v>
      </c>
      <c r="F273" s="356" t="s">
        <v>1067</v>
      </c>
      <c r="G273" s="364"/>
      <c r="H273" s="27">
        <v>677000</v>
      </c>
      <c r="I273" s="334"/>
      <c r="J273" s="334">
        <f>SUBTOTAL(9,G273:I273)</f>
        <v>677000</v>
      </c>
      <c r="K273" s="336">
        <f>IFERROR(J273/$J$18*100,"0.00")</f>
        <v>0.74643705941063987</v>
      </c>
    </row>
    <row r="274" spans="1:11" ht="12.75">
      <c r="A274" s="350">
        <v>2</v>
      </c>
      <c r="B274" s="351">
        <v>6</v>
      </c>
      <c r="C274" s="351">
        <v>1</v>
      </c>
      <c r="D274" s="351">
        <v>2</v>
      </c>
      <c r="E274" s="351"/>
      <c r="F274" s="363" t="s">
        <v>559</v>
      </c>
      <c r="G274" s="365">
        <f>+G275</f>
        <v>0</v>
      </c>
      <c r="H274" s="365">
        <f>+H275</f>
        <v>0</v>
      </c>
      <c r="I274" s="365">
        <f>+I275</f>
        <v>0</v>
      </c>
      <c r="J274" s="365">
        <f>+J275</f>
        <v>0</v>
      </c>
      <c r="K274" s="53">
        <f>+K275</f>
        <v>0</v>
      </c>
    </row>
    <row r="275" spans="1:11" ht="12.75">
      <c r="A275" s="354">
        <v>2</v>
      </c>
      <c r="B275" s="355">
        <v>6</v>
      </c>
      <c r="C275" s="355">
        <v>1</v>
      </c>
      <c r="D275" s="355">
        <v>2</v>
      </c>
      <c r="E275" s="355" t="s">
        <v>202</v>
      </c>
      <c r="F275" s="358" t="s">
        <v>559</v>
      </c>
      <c r="G275" s="364"/>
      <c r="H275" s="28"/>
      <c r="I275" s="29"/>
      <c r="J275" s="334">
        <f>SUBTOTAL(9,G275:I275)</f>
        <v>0</v>
      </c>
      <c r="K275" s="336">
        <f>IFERROR(J275/$J$18*100,"0.00")</f>
        <v>0</v>
      </c>
    </row>
    <row r="276" spans="1:11" ht="12.75">
      <c r="A276" s="350">
        <v>2</v>
      </c>
      <c r="B276" s="351">
        <v>6</v>
      </c>
      <c r="C276" s="351">
        <v>1</v>
      </c>
      <c r="D276" s="351">
        <v>3</v>
      </c>
      <c r="E276" s="351"/>
      <c r="F276" s="352" t="s">
        <v>1068</v>
      </c>
      <c r="G276" s="365">
        <f>+G277</f>
        <v>0</v>
      </c>
      <c r="H276" s="365">
        <f>+H277</f>
        <v>284026</v>
      </c>
      <c r="I276" s="365">
        <f>+I277</f>
        <v>0</v>
      </c>
      <c r="J276" s="365">
        <f>+J277</f>
        <v>284026</v>
      </c>
      <c r="K276" s="53">
        <f>+K277</f>
        <v>0.31315735928532701</v>
      </c>
    </row>
    <row r="277" spans="1:11" ht="12.75">
      <c r="A277" s="354">
        <v>2</v>
      </c>
      <c r="B277" s="355">
        <v>6</v>
      </c>
      <c r="C277" s="355">
        <v>1</v>
      </c>
      <c r="D277" s="355">
        <v>3</v>
      </c>
      <c r="E277" s="355" t="s">
        <v>202</v>
      </c>
      <c r="F277" s="358" t="s">
        <v>1068</v>
      </c>
      <c r="G277" s="364"/>
      <c r="H277" s="27">
        <v>284026</v>
      </c>
      <c r="I277" s="334"/>
      <c r="J277" s="334">
        <f>SUBTOTAL(9,G277:I277)</f>
        <v>284026</v>
      </c>
      <c r="K277" s="336">
        <f>IFERROR(J277/$J$18*100,"0.00")</f>
        <v>0.31315735928532701</v>
      </c>
    </row>
    <row r="278" spans="1:11" ht="12.75">
      <c r="A278" s="350">
        <v>2</v>
      </c>
      <c r="B278" s="351">
        <v>6</v>
      </c>
      <c r="C278" s="351">
        <v>1</v>
      </c>
      <c r="D278" s="351">
        <v>4</v>
      </c>
      <c r="E278" s="351"/>
      <c r="F278" s="363" t="s">
        <v>265</v>
      </c>
      <c r="G278" s="365">
        <f>+G279</f>
        <v>0</v>
      </c>
      <c r="H278" s="365">
        <f>+H279</f>
        <v>265520</v>
      </c>
      <c r="I278" s="365">
        <f>+I279</f>
        <v>0</v>
      </c>
      <c r="J278" s="365">
        <f>+J279</f>
        <v>265520</v>
      </c>
      <c r="K278" s="53">
        <f>+K279</f>
        <v>0.29275327624034436</v>
      </c>
    </row>
    <row r="279" spans="1:11" ht="12.75">
      <c r="A279" s="354">
        <v>2</v>
      </c>
      <c r="B279" s="355">
        <v>6</v>
      </c>
      <c r="C279" s="355">
        <v>1</v>
      </c>
      <c r="D279" s="355">
        <v>4</v>
      </c>
      <c r="E279" s="355" t="s">
        <v>202</v>
      </c>
      <c r="F279" s="358" t="s">
        <v>265</v>
      </c>
      <c r="G279" s="364"/>
      <c r="H279" s="28">
        <v>265520</v>
      </c>
      <c r="I279" s="29"/>
      <c r="J279" s="334">
        <f>SUBTOTAL(9,G279:I279)</f>
        <v>265520</v>
      </c>
      <c r="K279" s="336">
        <f>IFERROR(J279/$J$18*100,"0.00")</f>
        <v>0.29275327624034436</v>
      </c>
    </row>
    <row r="280" spans="1:11" ht="12.75">
      <c r="A280" s="350">
        <v>2</v>
      </c>
      <c r="B280" s="351">
        <v>6</v>
      </c>
      <c r="C280" s="351">
        <v>1</v>
      </c>
      <c r="D280" s="351">
        <v>9</v>
      </c>
      <c r="E280" s="351"/>
      <c r="F280" s="363" t="s">
        <v>179</v>
      </c>
      <c r="G280" s="365">
        <f>+G281</f>
        <v>0</v>
      </c>
      <c r="H280" s="365">
        <f>+H281</f>
        <v>0</v>
      </c>
      <c r="I280" s="365">
        <f>+I281</f>
        <v>0</v>
      </c>
      <c r="J280" s="365">
        <f>+J281</f>
        <v>0</v>
      </c>
      <c r="K280" s="53">
        <f>+K281</f>
        <v>0</v>
      </c>
    </row>
    <row r="281" spans="1:11" ht="12.75">
      <c r="A281" s="354">
        <v>2</v>
      </c>
      <c r="B281" s="355">
        <v>6</v>
      </c>
      <c r="C281" s="355">
        <v>1</v>
      </c>
      <c r="D281" s="355">
        <v>9</v>
      </c>
      <c r="E281" s="355" t="s">
        <v>202</v>
      </c>
      <c r="F281" s="358" t="s">
        <v>179</v>
      </c>
      <c r="G281" s="364"/>
      <c r="H281" s="27"/>
      <c r="I281" s="334"/>
      <c r="J281" s="334">
        <f t="shared" ref="J281:J286" si="17">SUBTOTAL(9,G281:I281)</f>
        <v>0</v>
      </c>
      <c r="K281" s="336">
        <f>IFERROR(J281/$J$18*100,"0.00")</f>
        <v>0</v>
      </c>
    </row>
    <row r="282" spans="1:11" ht="12.75">
      <c r="A282" s="346">
        <v>2</v>
      </c>
      <c r="B282" s="347">
        <v>6</v>
      </c>
      <c r="C282" s="347">
        <v>2</v>
      </c>
      <c r="D282" s="347"/>
      <c r="E282" s="347"/>
      <c r="F282" s="348" t="s">
        <v>1069</v>
      </c>
      <c r="G282" s="349">
        <f>+G283+G285+G287</f>
        <v>0</v>
      </c>
      <c r="H282" s="349">
        <f>+H283+H285+H287</f>
        <v>1875000</v>
      </c>
      <c r="I282" s="349">
        <f>+I283+I285+I287</f>
        <v>0</v>
      </c>
      <c r="J282" s="349">
        <f>+J283+J285+J287</f>
        <v>1875000</v>
      </c>
      <c r="K282" s="349">
        <f>+K283+K285+K287</f>
        <v>2.0673109104799847</v>
      </c>
    </row>
    <row r="283" spans="1:11" ht="12.75">
      <c r="A283" s="350">
        <v>2</v>
      </c>
      <c r="B283" s="351">
        <v>6</v>
      </c>
      <c r="C283" s="351">
        <v>2</v>
      </c>
      <c r="D283" s="351">
        <v>1</v>
      </c>
      <c r="E283" s="351"/>
      <c r="F283" s="363" t="s">
        <v>266</v>
      </c>
      <c r="G283" s="365">
        <f>+G284</f>
        <v>0</v>
      </c>
      <c r="H283" s="365">
        <f>+H284</f>
        <v>0</v>
      </c>
      <c r="I283" s="365">
        <f>+I284</f>
        <v>0</v>
      </c>
      <c r="J283" s="365">
        <f>+J284</f>
        <v>0</v>
      </c>
      <c r="K283" s="53">
        <f>+K284</f>
        <v>0</v>
      </c>
    </row>
    <row r="284" spans="1:11" ht="12.75">
      <c r="A284" s="354">
        <v>2</v>
      </c>
      <c r="B284" s="355">
        <v>6</v>
      </c>
      <c r="C284" s="355">
        <v>2</v>
      </c>
      <c r="D284" s="355">
        <v>1</v>
      </c>
      <c r="E284" s="355" t="s">
        <v>202</v>
      </c>
      <c r="F284" s="358" t="s">
        <v>266</v>
      </c>
      <c r="G284" s="364"/>
      <c r="H284" s="27"/>
      <c r="I284" s="334"/>
      <c r="J284" s="334">
        <f t="shared" si="17"/>
        <v>0</v>
      </c>
      <c r="K284" s="336">
        <f>IFERROR(J284/$J$18*100,"0.00")</f>
        <v>0</v>
      </c>
    </row>
    <row r="285" spans="1:11" ht="12.75">
      <c r="A285" s="350">
        <v>2</v>
      </c>
      <c r="B285" s="351">
        <v>6</v>
      </c>
      <c r="C285" s="351">
        <v>2</v>
      </c>
      <c r="D285" s="351">
        <v>3</v>
      </c>
      <c r="E285" s="351"/>
      <c r="F285" s="363" t="s">
        <v>180</v>
      </c>
      <c r="G285" s="365">
        <f>+G286</f>
        <v>0</v>
      </c>
      <c r="H285" s="365">
        <f>+H286</f>
        <v>0</v>
      </c>
      <c r="I285" s="365">
        <f>+I286</f>
        <v>0</v>
      </c>
      <c r="J285" s="365">
        <f>+J286</f>
        <v>0</v>
      </c>
      <c r="K285" s="53">
        <f>+K286</f>
        <v>0</v>
      </c>
    </row>
    <row r="286" spans="1:11" ht="12.75">
      <c r="A286" s="354">
        <v>2</v>
      </c>
      <c r="B286" s="355">
        <v>6</v>
      </c>
      <c r="C286" s="355">
        <v>2</v>
      </c>
      <c r="D286" s="355">
        <v>3</v>
      </c>
      <c r="E286" s="355" t="s">
        <v>202</v>
      </c>
      <c r="F286" s="358" t="s">
        <v>180</v>
      </c>
      <c r="G286" s="364"/>
      <c r="H286" s="28"/>
      <c r="I286" s="29"/>
      <c r="J286" s="334">
        <f t="shared" si="17"/>
        <v>0</v>
      </c>
      <c r="K286" s="336">
        <f>IFERROR(J286/$J$18*100,"0.00")</f>
        <v>0</v>
      </c>
    </row>
    <row r="287" spans="1:11" ht="12.75">
      <c r="A287" s="350">
        <v>2</v>
      </c>
      <c r="B287" s="351">
        <v>6</v>
      </c>
      <c r="C287" s="351">
        <v>2</v>
      </c>
      <c r="D287" s="351">
        <v>4</v>
      </c>
      <c r="E287" s="351"/>
      <c r="F287" s="363" t="s">
        <v>1070</v>
      </c>
      <c r="G287" s="365">
        <f>+G288</f>
        <v>0</v>
      </c>
      <c r="H287" s="29">
        <f>+H288+H289+H290+H291+H292+H293+H294</f>
        <v>1875000</v>
      </c>
      <c r="I287" s="29">
        <f>+I288+I289+I290+I291+I292+I293+I294</f>
        <v>0</v>
      </c>
      <c r="J287" s="29">
        <f>+J288+J289+J290+J291+J292+J293+J294</f>
        <v>1875000</v>
      </c>
      <c r="K287" s="53">
        <f>IFERROR(J287/$J$18*100,"0.00")</f>
        <v>2.0673109104799847</v>
      </c>
    </row>
    <row r="288" spans="1:11" ht="12.75">
      <c r="A288" s="354">
        <v>2</v>
      </c>
      <c r="B288" s="355">
        <v>6</v>
      </c>
      <c r="C288" s="355">
        <v>2</v>
      </c>
      <c r="D288" s="355">
        <v>4</v>
      </c>
      <c r="E288" s="355" t="s">
        <v>202</v>
      </c>
      <c r="F288" s="356" t="s">
        <v>1070</v>
      </c>
      <c r="G288" s="364"/>
      <c r="H288" s="27"/>
      <c r="I288" s="334"/>
      <c r="J288" s="334">
        <f t="shared" ref="J288:J293" si="18">SUBTOTAL(9,G288:I288)</f>
        <v>0</v>
      </c>
      <c r="K288" s="336">
        <f>IFERROR(J288/$J$18*100,"0.00")</f>
        <v>0</v>
      </c>
    </row>
    <row r="289" spans="1:11" ht="12.75">
      <c r="A289" s="346">
        <v>2</v>
      </c>
      <c r="B289" s="347">
        <v>6</v>
      </c>
      <c r="C289" s="347">
        <v>3</v>
      </c>
      <c r="D289" s="347"/>
      <c r="E289" s="347"/>
      <c r="F289" s="348" t="s">
        <v>181</v>
      </c>
      <c r="G289" s="349">
        <f>+G290+G292</f>
        <v>0</v>
      </c>
      <c r="H289" s="349">
        <f>+H290+H292</f>
        <v>625000</v>
      </c>
      <c r="I289" s="349">
        <f>+I290+I292</f>
        <v>0</v>
      </c>
      <c r="J289" s="349">
        <f>+J290+J292</f>
        <v>625000</v>
      </c>
      <c r="K289" s="349">
        <f>+K290+K292</f>
        <v>0.68910363682666165</v>
      </c>
    </row>
    <row r="290" spans="1:11" ht="12.75">
      <c r="A290" s="350">
        <v>2</v>
      </c>
      <c r="B290" s="351">
        <v>6</v>
      </c>
      <c r="C290" s="351">
        <v>3</v>
      </c>
      <c r="D290" s="351">
        <v>1</v>
      </c>
      <c r="E290" s="351"/>
      <c r="F290" s="352" t="s">
        <v>182</v>
      </c>
      <c r="G290" s="365">
        <f>+G291</f>
        <v>0</v>
      </c>
      <c r="H290" s="365">
        <f>+H291</f>
        <v>625000</v>
      </c>
      <c r="I290" s="365">
        <f>+I291</f>
        <v>0</v>
      </c>
      <c r="J290" s="365">
        <f>+J291</f>
        <v>625000</v>
      </c>
      <c r="K290" s="53">
        <f>+K291</f>
        <v>0.68910363682666165</v>
      </c>
    </row>
    <row r="291" spans="1:11" ht="12.75">
      <c r="A291" s="354">
        <v>2</v>
      </c>
      <c r="B291" s="355">
        <v>6</v>
      </c>
      <c r="C291" s="355">
        <v>3</v>
      </c>
      <c r="D291" s="355">
        <v>1</v>
      </c>
      <c r="E291" s="355" t="s">
        <v>202</v>
      </c>
      <c r="F291" s="356" t="s">
        <v>182</v>
      </c>
      <c r="G291" s="364"/>
      <c r="H291" s="27">
        <v>625000</v>
      </c>
      <c r="I291" s="334"/>
      <c r="J291" s="334">
        <f t="shared" si="18"/>
        <v>625000</v>
      </c>
      <c r="K291" s="336">
        <f>IFERROR(J291/$J$18*100,"0.00")</f>
        <v>0.68910363682666165</v>
      </c>
    </row>
    <row r="292" spans="1:11" ht="12.75">
      <c r="A292" s="350">
        <v>2</v>
      </c>
      <c r="B292" s="351">
        <v>6</v>
      </c>
      <c r="C292" s="351">
        <v>3</v>
      </c>
      <c r="D292" s="351">
        <v>2</v>
      </c>
      <c r="E292" s="351"/>
      <c r="F292" s="363" t="s">
        <v>183</v>
      </c>
      <c r="G292" s="365">
        <f>+G293</f>
        <v>0</v>
      </c>
      <c r="H292" s="365">
        <f>+H293</f>
        <v>0</v>
      </c>
      <c r="I292" s="365">
        <f>+I293</f>
        <v>0</v>
      </c>
      <c r="J292" s="365">
        <f>+J293</f>
        <v>0</v>
      </c>
      <c r="K292" s="53">
        <f>+K293</f>
        <v>0</v>
      </c>
    </row>
    <row r="293" spans="1:11" ht="12.75">
      <c r="A293" s="354">
        <v>2</v>
      </c>
      <c r="B293" s="355">
        <v>6</v>
      </c>
      <c r="C293" s="355">
        <v>3</v>
      </c>
      <c r="D293" s="355">
        <v>2</v>
      </c>
      <c r="E293" s="355" t="s">
        <v>202</v>
      </c>
      <c r="F293" s="358" t="s">
        <v>183</v>
      </c>
      <c r="G293" s="364"/>
      <c r="H293" s="27"/>
      <c r="I293" s="334"/>
      <c r="J293" s="334">
        <f t="shared" si="18"/>
        <v>0</v>
      </c>
      <c r="K293" s="336">
        <f>IFERROR(J293/$J$18*100,"0.00")</f>
        <v>0</v>
      </c>
    </row>
    <row r="294" spans="1:11" ht="12.75">
      <c r="A294" s="346">
        <v>2</v>
      </c>
      <c r="B294" s="347">
        <v>6</v>
      </c>
      <c r="C294" s="347">
        <v>4</v>
      </c>
      <c r="D294" s="347"/>
      <c r="E294" s="347"/>
      <c r="F294" s="348" t="s">
        <v>184</v>
      </c>
      <c r="G294" s="349">
        <f>+G295+G297+G299</f>
        <v>0</v>
      </c>
      <c r="H294" s="349">
        <f>+H295+H297+H299</f>
        <v>0</v>
      </c>
      <c r="I294" s="349">
        <f>+I295+I297+I299</f>
        <v>0</v>
      </c>
      <c r="J294" s="349">
        <f>+J295+J297+J299</f>
        <v>0</v>
      </c>
      <c r="K294" s="349">
        <f>+K295+K297+K299</f>
        <v>0</v>
      </c>
    </row>
    <row r="295" spans="1:11" ht="12.75">
      <c r="A295" s="350">
        <v>2</v>
      </c>
      <c r="B295" s="351">
        <v>6</v>
      </c>
      <c r="C295" s="351">
        <v>4</v>
      </c>
      <c r="D295" s="351">
        <v>1</v>
      </c>
      <c r="E295" s="351"/>
      <c r="F295" s="363" t="s">
        <v>185</v>
      </c>
      <c r="G295" s="365">
        <f>+G296</f>
        <v>0</v>
      </c>
      <c r="H295" s="365">
        <f>+H296</f>
        <v>0</v>
      </c>
      <c r="I295" s="365">
        <f>+I296</f>
        <v>0</v>
      </c>
      <c r="J295" s="365">
        <f>+J296</f>
        <v>0</v>
      </c>
      <c r="K295" s="53">
        <f>+K296</f>
        <v>0</v>
      </c>
    </row>
    <row r="296" spans="1:11" ht="12.75">
      <c r="A296" s="354">
        <v>2</v>
      </c>
      <c r="B296" s="355">
        <v>6</v>
      </c>
      <c r="C296" s="355">
        <v>4</v>
      </c>
      <c r="D296" s="355">
        <v>1</v>
      </c>
      <c r="E296" s="355" t="s">
        <v>202</v>
      </c>
      <c r="F296" s="358" t="s">
        <v>185</v>
      </c>
      <c r="G296" s="364"/>
      <c r="H296" s="28"/>
      <c r="I296" s="29"/>
      <c r="J296" s="334">
        <f>SUBTOTAL(9,G296:I296)</f>
        <v>0</v>
      </c>
      <c r="K296" s="336">
        <f>IFERROR(J296/$J$18*100,"0.00")</f>
        <v>0</v>
      </c>
    </row>
    <row r="297" spans="1:11" ht="12.75">
      <c r="A297" s="350">
        <v>2</v>
      </c>
      <c r="B297" s="351">
        <v>6</v>
      </c>
      <c r="C297" s="351">
        <v>4</v>
      </c>
      <c r="D297" s="351">
        <v>2</v>
      </c>
      <c r="E297" s="351"/>
      <c r="F297" s="363" t="s">
        <v>186</v>
      </c>
      <c r="G297" s="365">
        <f>+G298</f>
        <v>0</v>
      </c>
      <c r="H297" s="365">
        <f>+H298</f>
        <v>0</v>
      </c>
      <c r="I297" s="365">
        <f>+I298</f>
        <v>0</v>
      </c>
      <c r="J297" s="365">
        <f>+J298</f>
        <v>0</v>
      </c>
      <c r="K297" s="53">
        <f>+K298</f>
        <v>0</v>
      </c>
    </row>
    <row r="298" spans="1:11" ht="12.75">
      <c r="A298" s="354">
        <v>2</v>
      </c>
      <c r="B298" s="355">
        <v>6</v>
      </c>
      <c r="C298" s="355">
        <v>4</v>
      </c>
      <c r="D298" s="355">
        <v>2</v>
      </c>
      <c r="E298" s="355" t="s">
        <v>202</v>
      </c>
      <c r="F298" s="358" t="s">
        <v>186</v>
      </c>
      <c r="G298" s="364"/>
      <c r="H298" s="364"/>
      <c r="I298" s="365"/>
      <c r="J298" s="334">
        <f>+J299+J300+J301+J302+J303+J304+J305</f>
        <v>0</v>
      </c>
      <c r="K298" s="336">
        <f>IFERROR(J298/$J$18*100,"0.00")</f>
        <v>0</v>
      </c>
    </row>
    <row r="299" spans="1:11" ht="12.75">
      <c r="A299" s="350">
        <v>2</v>
      </c>
      <c r="B299" s="351">
        <v>6</v>
      </c>
      <c r="C299" s="351">
        <v>4</v>
      </c>
      <c r="D299" s="351">
        <v>8</v>
      </c>
      <c r="E299" s="351"/>
      <c r="F299" s="363" t="s">
        <v>187</v>
      </c>
      <c r="G299" s="365">
        <f>+G300</f>
        <v>0</v>
      </c>
      <c r="H299" s="365">
        <f>+H300</f>
        <v>0</v>
      </c>
      <c r="I299" s="365">
        <f>+I300</f>
        <v>0</v>
      </c>
      <c r="J299" s="365">
        <f>+J300</f>
        <v>0</v>
      </c>
      <c r="K299" s="53">
        <f>+K300</f>
        <v>0</v>
      </c>
    </row>
    <row r="300" spans="1:11" ht="12.75">
      <c r="A300" s="354">
        <v>2</v>
      </c>
      <c r="B300" s="355">
        <v>6</v>
      </c>
      <c r="C300" s="355">
        <v>4</v>
      </c>
      <c r="D300" s="355">
        <v>8</v>
      </c>
      <c r="E300" s="355" t="s">
        <v>202</v>
      </c>
      <c r="F300" s="358" t="s">
        <v>187</v>
      </c>
      <c r="G300" s="364"/>
      <c r="H300" s="27"/>
      <c r="I300" s="334"/>
      <c r="J300" s="334">
        <f t="shared" ref="J300:J305" si="19">SUBTOTAL(9,G300:I300)</f>
        <v>0</v>
      </c>
      <c r="K300" s="336">
        <f>IFERROR(J300/$J$18*100,"0.00")</f>
        <v>0</v>
      </c>
    </row>
    <row r="301" spans="1:11" ht="12.75">
      <c r="A301" s="346">
        <v>2</v>
      </c>
      <c r="B301" s="347">
        <v>6</v>
      </c>
      <c r="C301" s="347">
        <v>5</v>
      </c>
      <c r="D301" s="347"/>
      <c r="E301" s="347"/>
      <c r="F301" s="348" t="s">
        <v>188</v>
      </c>
      <c r="G301" s="349">
        <f>+G302+G304+G306+G308</f>
        <v>0</v>
      </c>
      <c r="H301" s="349">
        <f>+H302+H304+H306+H308</f>
        <v>0</v>
      </c>
      <c r="I301" s="349">
        <f>+I302+I304+I306+I308</f>
        <v>0</v>
      </c>
      <c r="J301" s="349">
        <f>+J302+J304+J306+J308</f>
        <v>0</v>
      </c>
      <c r="K301" s="349">
        <f>+K302+K304+K306+K308</f>
        <v>0</v>
      </c>
    </row>
    <row r="302" spans="1:11" ht="12.75">
      <c r="A302" s="350">
        <v>2</v>
      </c>
      <c r="B302" s="351">
        <v>6</v>
      </c>
      <c r="C302" s="351">
        <v>5</v>
      </c>
      <c r="D302" s="351">
        <v>2</v>
      </c>
      <c r="E302" s="351"/>
      <c r="F302" s="363" t="s">
        <v>189</v>
      </c>
      <c r="G302" s="365">
        <f>+G303</f>
        <v>0</v>
      </c>
      <c r="H302" s="365">
        <f>+H303</f>
        <v>0</v>
      </c>
      <c r="I302" s="365">
        <f>+I303</f>
        <v>0</v>
      </c>
      <c r="J302" s="365">
        <f>+J303</f>
        <v>0</v>
      </c>
      <c r="K302" s="53">
        <f>+K303</f>
        <v>0</v>
      </c>
    </row>
    <row r="303" spans="1:11" ht="12.75">
      <c r="A303" s="354">
        <v>2</v>
      </c>
      <c r="B303" s="355">
        <v>6</v>
      </c>
      <c r="C303" s="355">
        <v>5</v>
      </c>
      <c r="D303" s="355">
        <v>2</v>
      </c>
      <c r="E303" s="355" t="s">
        <v>202</v>
      </c>
      <c r="F303" s="358" t="s">
        <v>189</v>
      </c>
      <c r="G303" s="364"/>
      <c r="H303" s="27"/>
      <c r="I303" s="334"/>
      <c r="J303" s="334">
        <f t="shared" si="19"/>
        <v>0</v>
      </c>
      <c r="K303" s="336">
        <f>IFERROR(J303/$J$18*100,"0.00")</f>
        <v>0</v>
      </c>
    </row>
    <row r="304" spans="1:11" ht="12.75">
      <c r="A304" s="350">
        <v>2</v>
      </c>
      <c r="B304" s="351">
        <v>6</v>
      </c>
      <c r="C304" s="351">
        <v>5</v>
      </c>
      <c r="D304" s="351">
        <v>4</v>
      </c>
      <c r="E304" s="351"/>
      <c r="F304" s="363" t="s">
        <v>1071</v>
      </c>
      <c r="G304" s="365">
        <f>+G305</f>
        <v>0</v>
      </c>
      <c r="H304" s="365">
        <f>+H305</f>
        <v>0</v>
      </c>
      <c r="I304" s="365">
        <f>+I305</f>
        <v>0</v>
      </c>
      <c r="J304" s="365">
        <f>+J305</f>
        <v>0</v>
      </c>
      <c r="K304" s="53">
        <f>+K305</f>
        <v>0</v>
      </c>
    </row>
    <row r="305" spans="1:11" ht="12.75">
      <c r="A305" s="354">
        <v>2</v>
      </c>
      <c r="B305" s="355">
        <v>6</v>
      </c>
      <c r="C305" s="355">
        <v>5</v>
      </c>
      <c r="D305" s="355">
        <v>4</v>
      </c>
      <c r="E305" s="355" t="s">
        <v>202</v>
      </c>
      <c r="F305" s="358" t="s">
        <v>1071</v>
      </c>
      <c r="G305" s="364"/>
      <c r="H305" s="28"/>
      <c r="I305" s="29"/>
      <c r="J305" s="334">
        <f t="shared" si="19"/>
        <v>0</v>
      </c>
      <c r="K305" s="336">
        <f>IFERROR(J305/$J$18*100,"0.00")</f>
        <v>0</v>
      </c>
    </row>
    <row r="306" spans="1:11" ht="12.75">
      <c r="A306" s="350">
        <v>2</v>
      </c>
      <c r="B306" s="351">
        <v>6</v>
      </c>
      <c r="C306" s="351">
        <v>5</v>
      </c>
      <c r="D306" s="351">
        <v>5</v>
      </c>
      <c r="E306" s="351"/>
      <c r="F306" s="363" t="s">
        <v>190</v>
      </c>
      <c r="G306" s="365">
        <f>+G307</f>
        <v>0</v>
      </c>
      <c r="H306" s="365">
        <f>+H307</f>
        <v>0</v>
      </c>
      <c r="I306" s="365">
        <f>+I307</f>
        <v>0</v>
      </c>
      <c r="J306" s="365">
        <f>+J307</f>
        <v>0</v>
      </c>
      <c r="K306" s="53">
        <f>+K307</f>
        <v>0</v>
      </c>
    </row>
    <row r="307" spans="1:11" ht="12.75">
      <c r="A307" s="354">
        <v>2</v>
      </c>
      <c r="B307" s="355">
        <v>6</v>
      </c>
      <c r="C307" s="355">
        <v>5</v>
      </c>
      <c r="D307" s="355">
        <v>5</v>
      </c>
      <c r="E307" s="355" t="s">
        <v>202</v>
      </c>
      <c r="F307" s="358" t="s">
        <v>190</v>
      </c>
      <c r="G307" s="364"/>
      <c r="H307" s="27"/>
      <c r="I307" s="334"/>
      <c r="J307" s="334">
        <f t="shared" ref="J307:J312" si="20">SUBTOTAL(9,G307:I307)</f>
        <v>0</v>
      </c>
      <c r="K307" s="336">
        <f>IFERROR(J307/$J$18*100,"0.00")</f>
        <v>0</v>
      </c>
    </row>
    <row r="308" spans="1:11" ht="12.75">
      <c r="A308" s="350">
        <v>2</v>
      </c>
      <c r="B308" s="351">
        <v>6</v>
      </c>
      <c r="C308" s="351">
        <v>5</v>
      </c>
      <c r="D308" s="351">
        <v>6</v>
      </c>
      <c r="E308" s="351"/>
      <c r="F308" s="363" t="s">
        <v>191</v>
      </c>
      <c r="G308" s="365">
        <f>+G309</f>
        <v>0</v>
      </c>
      <c r="H308" s="365">
        <f>+H309</f>
        <v>0</v>
      </c>
      <c r="I308" s="365">
        <f>+I309</f>
        <v>0</v>
      </c>
      <c r="J308" s="365">
        <f>+J309</f>
        <v>0</v>
      </c>
      <c r="K308" s="53">
        <f>+K309</f>
        <v>0</v>
      </c>
    </row>
    <row r="309" spans="1:11" ht="12.75">
      <c r="A309" s="354">
        <v>2</v>
      </c>
      <c r="B309" s="355">
        <v>6</v>
      </c>
      <c r="C309" s="355">
        <v>5</v>
      </c>
      <c r="D309" s="355">
        <v>6</v>
      </c>
      <c r="E309" s="355" t="s">
        <v>202</v>
      </c>
      <c r="F309" s="358" t="s">
        <v>191</v>
      </c>
      <c r="G309" s="364"/>
      <c r="H309" s="27"/>
      <c r="I309" s="334"/>
      <c r="J309" s="334">
        <f t="shared" si="20"/>
        <v>0</v>
      </c>
      <c r="K309" s="336">
        <f>IFERROR(J309/$J$18*100,"0.00")</f>
        <v>0</v>
      </c>
    </row>
    <row r="310" spans="1:11" ht="12.75">
      <c r="A310" s="346">
        <v>2</v>
      </c>
      <c r="B310" s="347">
        <v>6</v>
      </c>
      <c r="C310" s="347">
        <v>6</v>
      </c>
      <c r="D310" s="347"/>
      <c r="E310" s="347"/>
      <c r="F310" s="348" t="s">
        <v>267</v>
      </c>
      <c r="G310" s="349">
        <f t="shared" ref="G310:K311" si="21">+G311</f>
        <v>0</v>
      </c>
      <c r="H310" s="349">
        <f t="shared" si="21"/>
        <v>0</v>
      </c>
      <c r="I310" s="349">
        <f t="shared" si="21"/>
        <v>0</v>
      </c>
      <c r="J310" s="349">
        <f t="shared" si="21"/>
        <v>0</v>
      </c>
      <c r="K310" s="370">
        <f t="shared" si="21"/>
        <v>0</v>
      </c>
    </row>
    <row r="311" spans="1:11" ht="12.75">
      <c r="A311" s="350">
        <v>2</v>
      </c>
      <c r="B311" s="351">
        <v>6</v>
      </c>
      <c r="C311" s="351">
        <v>6</v>
      </c>
      <c r="D311" s="351">
        <v>2</v>
      </c>
      <c r="E311" s="351"/>
      <c r="F311" s="352" t="s">
        <v>269</v>
      </c>
      <c r="G311" s="365">
        <f t="shared" si="21"/>
        <v>0</v>
      </c>
      <c r="H311" s="365">
        <f t="shared" si="21"/>
        <v>0</v>
      </c>
      <c r="I311" s="365">
        <f t="shared" si="21"/>
        <v>0</v>
      </c>
      <c r="J311" s="365">
        <f t="shared" si="21"/>
        <v>0</v>
      </c>
      <c r="K311" s="53">
        <f t="shared" si="21"/>
        <v>0</v>
      </c>
    </row>
    <row r="312" spans="1:11" ht="12.75">
      <c r="A312" s="354">
        <v>2</v>
      </c>
      <c r="B312" s="355">
        <v>6</v>
      </c>
      <c r="C312" s="355">
        <v>6</v>
      </c>
      <c r="D312" s="355">
        <v>2</v>
      </c>
      <c r="E312" s="355" t="s">
        <v>202</v>
      </c>
      <c r="F312" s="358" t="s">
        <v>269</v>
      </c>
      <c r="G312" s="364"/>
      <c r="H312" s="28"/>
      <c r="I312" s="29"/>
      <c r="J312" s="334">
        <f t="shared" si="20"/>
        <v>0</v>
      </c>
      <c r="K312" s="336">
        <f>IFERROR(J312/$J$18*100,"0.00")</f>
        <v>0</v>
      </c>
    </row>
    <row r="313" spans="1:11" ht="12.75">
      <c r="A313" s="346">
        <v>2</v>
      </c>
      <c r="B313" s="347">
        <v>6</v>
      </c>
      <c r="C313" s="347">
        <v>8</v>
      </c>
      <c r="D313" s="347"/>
      <c r="E313" s="347"/>
      <c r="F313" s="348" t="s">
        <v>193</v>
      </c>
      <c r="G313" s="349">
        <f>+G314+G317+G319+G321</f>
        <v>0</v>
      </c>
      <c r="H313" s="32">
        <f>+H314+H316</f>
        <v>0</v>
      </c>
      <c r="I313" s="32">
        <f>+I314+I316</f>
        <v>0</v>
      </c>
      <c r="J313" s="32">
        <f>+J314+J316</f>
        <v>0</v>
      </c>
      <c r="K313" s="32">
        <f>+K314+K316</f>
        <v>0</v>
      </c>
    </row>
    <row r="314" spans="1:11" ht="12.75">
      <c r="A314" s="350">
        <v>2</v>
      </c>
      <c r="B314" s="351">
        <v>6</v>
      </c>
      <c r="C314" s="351">
        <v>8</v>
      </c>
      <c r="D314" s="351">
        <v>3</v>
      </c>
      <c r="E314" s="351"/>
      <c r="F314" s="363" t="s">
        <v>194</v>
      </c>
      <c r="G314" s="365">
        <f>+G315+G316</f>
        <v>0</v>
      </c>
      <c r="H314" s="30">
        <f>+H315</f>
        <v>0</v>
      </c>
      <c r="I314" s="30">
        <f>+I315</f>
        <v>0</v>
      </c>
      <c r="J314" s="30">
        <f>+J315</f>
        <v>0</v>
      </c>
      <c r="K314" s="53">
        <f>+K315</f>
        <v>0</v>
      </c>
    </row>
    <row r="315" spans="1:11" ht="12.75">
      <c r="A315" s="354">
        <v>2</v>
      </c>
      <c r="B315" s="355">
        <v>6</v>
      </c>
      <c r="C315" s="355">
        <v>8</v>
      </c>
      <c r="D315" s="355">
        <v>3</v>
      </c>
      <c r="E315" s="355" t="s">
        <v>202</v>
      </c>
      <c r="F315" s="358" t="s">
        <v>195</v>
      </c>
      <c r="G315" s="357"/>
      <c r="H315" s="357"/>
      <c r="I315" s="371"/>
      <c r="J315" s="334">
        <f>SUBTOTAL(9,G315:I315)</f>
        <v>0</v>
      </c>
      <c r="K315" s="336">
        <f>IFERROR(J315/$J$18*100,"0.00")</f>
        <v>0</v>
      </c>
    </row>
    <row r="316" spans="1:11" ht="12.75">
      <c r="A316" s="354">
        <v>2</v>
      </c>
      <c r="B316" s="355">
        <v>6</v>
      </c>
      <c r="C316" s="355">
        <v>8</v>
      </c>
      <c r="D316" s="355">
        <v>3</v>
      </c>
      <c r="E316" s="355" t="s">
        <v>203</v>
      </c>
      <c r="F316" s="358" t="s">
        <v>196</v>
      </c>
      <c r="G316" s="364"/>
      <c r="H316" s="364"/>
      <c r="I316" s="365"/>
      <c r="J316" s="334">
        <f t="shared" ref="J316:J325" si="22">SUBTOTAL(9,G316:I316)</f>
        <v>0</v>
      </c>
      <c r="K316" s="336">
        <f>IFERROR(J316/$J$18*100,"0.00")</f>
        <v>0</v>
      </c>
    </row>
    <row r="317" spans="1:11" ht="12.75">
      <c r="A317" s="350">
        <v>2</v>
      </c>
      <c r="B317" s="351">
        <v>6</v>
      </c>
      <c r="C317" s="351">
        <v>8</v>
      </c>
      <c r="D317" s="351">
        <v>5</v>
      </c>
      <c r="E317" s="351"/>
      <c r="F317" s="363" t="s">
        <v>197</v>
      </c>
      <c r="G317" s="365">
        <f>+G318</f>
        <v>0</v>
      </c>
      <c r="H317" s="365">
        <f>+H318</f>
        <v>0</v>
      </c>
      <c r="I317" s="365">
        <f>+I318</f>
        <v>0</v>
      </c>
      <c r="J317" s="365">
        <f>+J318</f>
        <v>0</v>
      </c>
      <c r="K317" s="53">
        <f>+K318</f>
        <v>0</v>
      </c>
    </row>
    <row r="318" spans="1:11" ht="12.75">
      <c r="A318" s="354">
        <v>2</v>
      </c>
      <c r="B318" s="355">
        <v>6</v>
      </c>
      <c r="C318" s="355">
        <v>8</v>
      </c>
      <c r="D318" s="355">
        <v>5</v>
      </c>
      <c r="E318" s="355" t="s">
        <v>202</v>
      </c>
      <c r="F318" s="358" t="s">
        <v>197</v>
      </c>
      <c r="G318" s="364"/>
      <c r="H318" s="364"/>
      <c r="I318" s="365"/>
      <c r="J318" s="334">
        <f t="shared" si="22"/>
        <v>0</v>
      </c>
      <c r="K318" s="336">
        <f>IFERROR(J318/$J$18*100,"0.00")</f>
        <v>0</v>
      </c>
    </row>
    <row r="319" spans="1:11" ht="12.75">
      <c r="A319" s="350">
        <v>2</v>
      </c>
      <c r="B319" s="351">
        <v>6</v>
      </c>
      <c r="C319" s="351">
        <v>8</v>
      </c>
      <c r="D319" s="351">
        <v>8</v>
      </c>
      <c r="E319" s="351"/>
      <c r="F319" s="352" t="s">
        <v>198</v>
      </c>
      <c r="G319" s="365">
        <f>+G320</f>
        <v>0</v>
      </c>
      <c r="H319" s="365">
        <f>+H320</f>
        <v>0</v>
      </c>
      <c r="I319" s="365">
        <f>+I320</f>
        <v>0</v>
      </c>
      <c r="J319" s="365">
        <f>+J320</f>
        <v>0</v>
      </c>
      <c r="K319" s="53">
        <f>+K320</f>
        <v>0</v>
      </c>
    </row>
    <row r="320" spans="1:11" ht="12.75">
      <c r="A320" s="354">
        <v>2</v>
      </c>
      <c r="B320" s="355">
        <v>6</v>
      </c>
      <c r="C320" s="355">
        <v>8</v>
      </c>
      <c r="D320" s="355">
        <v>8</v>
      </c>
      <c r="E320" s="355" t="s">
        <v>202</v>
      </c>
      <c r="F320" s="358" t="s">
        <v>1072</v>
      </c>
      <c r="G320" s="357"/>
      <c r="H320" s="357"/>
      <c r="I320" s="371"/>
      <c r="J320" s="334">
        <f t="shared" si="22"/>
        <v>0</v>
      </c>
      <c r="K320" s="336">
        <f>IFERROR(J320/$J$18*100,"0.00")</f>
        <v>0</v>
      </c>
    </row>
    <row r="321" spans="1:11" ht="12.75">
      <c r="A321" s="350">
        <v>2</v>
      </c>
      <c r="B321" s="351">
        <v>6</v>
      </c>
      <c r="C321" s="351">
        <v>8</v>
      </c>
      <c r="D321" s="351">
        <v>9</v>
      </c>
      <c r="E321" s="351"/>
      <c r="F321" s="352" t="s">
        <v>199</v>
      </c>
      <c r="G321" s="365">
        <f>+G322</f>
        <v>0</v>
      </c>
      <c r="H321" s="365">
        <f>+H322</f>
        <v>0</v>
      </c>
      <c r="I321" s="365">
        <f>+I322</f>
        <v>0</v>
      </c>
      <c r="J321" s="365">
        <f>+J322</f>
        <v>0</v>
      </c>
      <c r="K321" s="53">
        <f>+K322</f>
        <v>0</v>
      </c>
    </row>
    <row r="322" spans="1:11" ht="12.75">
      <c r="A322" s="354">
        <v>2</v>
      </c>
      <c r="B322" s="355">
        <v>6</v>
      </c>
      <c r="C322" s="355">
        <v>8</v>
      </c>
      <c r="D322" s="355">
        <v>9</v>
      </c>
      <c r="E322" s="355" t="s">
        <v>202</v>
      </c>
      <c r="F322" s="358" t="s">
        <v>199</v>
      </c>
      <c r="G322" s="364"/>
      <c r="H322" s="27"/>
      <c r="I322" s="334"/>
      <c r="J322" s="334">
        <f t="shared" si="22"/>
        <v>0</v>
      </c>
      <c r="K322" s="336">
        <f>IFERROR(J322/$J$18*100,"0.00")</f>
        <v>0</v>
      </c>
    </row>
    <row r="323" spans="1:11" ht="12.75">
      <c r="A323" s="342">
        <v>2</v>
      </c>
      <c r="B323" s="343">
        <v>7</v>
      </c>
      <c r="C323" s="343"/>
      <c r="D323" s="343"/>
      <c r="E323" s="343"/>
      <c r="F323" s="344" t="s">
        <v>175</v>
      </c>
      <c r="G323" s="345">
        <f>+G324</f>
        <v>0</v>
      </c>
      <c r="H323" s="345">
        <f t="shared" ref="H323:K324" si="23">+H324</f>
        <v>0</v>
      </c>
      <c r="I323" s="345">
        <f t="shared" si="23"/>
        <v>0</v>
      </c>
      <c r="J323" s="345">
        <f t="shared" si="23"/>
        <v>0</v>
      </c>
      <c r="K323" s="372">
        <f t="shared" si="23"/>
        <v>0</v>
      </c>
    </row>
    <row r="324" spans="1:11" ht="12.75">
      <c r="A324" s="346">
        <v>2</v>
      </c>
      <c r="B324" s="347">
        <v>7</v>
      </c>
      <c r="C324" s="347">
        <v>1</v>
      </c>
      <c r="D324" s="347"/>
      <c r="E324" s="347"/>
      <c r="F324" s="348" t="s">
        <v>200</v>
      </c>
      <c r="G324" s="349">
        <f>+G325</f>
        <v>0</v>
      </c>
      <c r="H324" s="349">
        <f t="shared" si="23"/>
        <v>0</v>
      </c>
      <c r="I324" s="349">
        <f t="shared" si="23"/>
        <v>0</v>
      </c>
      <c r="J324" s="349">
        <f t="shared" si="23"/>
        <v>0</v>
      </c>
      <c r="K324" s="370">
        <f t="shared" si="23"/>
        <v>0</v>
      </c>
    </row>
    <row r="325" spans="1:11" ht="12.75">
      <c r="A325" s="350">
        <v>2</v>
      </c>
      <c r="B325" s="351">
        <v>7</v>
      </c>
      <c r="C325" s="351">
        <v>1</v>
      </c>
      <c r="D325" s="351">
        <v>2</v>
      </c>
      <c r="E325" s="351"/>
      <c r="F325" s="363" t="s">
        <v>201</v>
      </c>
      <c r="G325" s="365">
        <f>+G326</f>
        <v>0</v>
      </c>
      <c r="H325" s="365">
        <f>+H326</f>
        <v>0</v>
      </c>
      <c r="I325" s="365">
        <f>+I326</f>
        <v>0</v>
      </c>
      <c r="J325" s="334">
        <f t="shared" si="22"/>
        <v>0</v>
      </c>
      <c r="K325" s="53">
        <f>+K326</f>
        <v>0</v>
      </c>
    </row>
    <row r="326" spans="1:11" ht="12.75">
      <c r="A326" s="47">
        <v>2</v>
      </c>
      <c r="B326" s="48">
        <v>7</v>
      </c>
      <c r="C326" s="48">
        <v>1</v>
      </c>
      <c r="D326" s="48">
        <v>2</v>
      </c>
      <c r="E326" s="48" t="s">
        <v>202</v>
      </c>
      <c r="F326" s="49" t="s">
        <v>201</v>
      </c>
      <c r="G326" s="50"/>
      <c r="H326" s="50"/>
      <c r="I326" s="378"/>
      <c r="J326" s="373">
        <f>SUBTOTAL(9,G326:I326)</f>
        <v>0</v>
      </c>
      <c r="K326" s="374">
        <f>IFERROR(J326/$J$18*100,"0.00")</f>
        <v>0</v>
      </c>
    </row>
    <row r="327" spans="1:11" s="63" customFormat="1">
      <c r="A327" s="64"/>
      <c r="B327" s="64"/>
      <c r="C327" s="64"/>
      <c r="D327" s="64"/>
      <c r="E327" s="64"/>
      <c r="F327" s="64"/>
      <c r="G327" s="64"/>
      <c r="H327" s="64"/>
      <c r="I327" s="64"/>
      <c r="J327" s="64"/>
    </row>
    <row r="328" spans="1:11" s="63" customFormat="1">
      <c r="A328" s="64"/>
      <c r="B328" s="64"/>
      <c r="C328" s="64"/>
      <c r="D328" s="64"/>
      <c r="E328" s="64"/>
      <c r="F328" s="64"/>
      <c r="G328" s="64"/>
      <c r="H328" s="64"/>
      <c r="I328" s="64"/>
      <c r="J328" s="64"/>
    </row>
    <row r="329" spans="1:11" s="63" customFormat="1">
      <c r="A329" s="64"/>
      <c r="B329" s="64"/>
      <c r="C329" s="64"/>
      <c r="D329" s="64"/>
      <c r="E329" s="64"/>
      <c r="F329" s="64"/>
      <c r="G329" s="64"/>
      <c r="H329" s="64"/>
      <c r="I329" s="64"/>
      <c r="J329" s="64"/>
    </row>
    <row r="330" spans="1:11" s="63" customFormat="1">
      <c r="A330" s="64"/>
      <c r="B330" s="64"/>
      <c r="C330" s="64"/>
      <c r="D330" s="64"/>
      <c r="E330" s="64"/>
      <c r="F330" s="64"/>
      <c r="G330" s="64"/>
      <c r="H330" s="64"/>
      <c r="I330" s="64"/>
      <c r="J330" s="64"/>
    </row>
    <row r="331" spans="1:11" s="63" customFormat="1">
      <c r="A331" s="64"/>
      <c r="B331" s="64"/>
      <c r="C331" s="64"/>
      <c r="D331" s="64"/>
      <c r="E331" s="64"/>
      <c r="F331" s="64"/>
      <c r="G331" s="64"/>
      <c r="H331" s="64"/>
      <c r="I331" s="64"/>
      <c r="J331" s="64"/>
    </row>
    <row r="332" spans="1:11" s="63" customFormat="1">
      <c r="A332" s="64"/>
      <c r="B332" s="64"/>
      <c r="C332" s="64"/>
      <c r="D332" s="64"/>
      <c r="E332" s="64"/>
      <c r="F332" s="64"/>
      <c r="G332" s="64"/>
      <c r="H332" s="64"/>
      <c r="I332" s="64"/>
      <c r="J332" s="64"/>
    </row>
    <row r="333" spans="1:11" s="63" customFormat="1">
      <c r="A333" s="64"/>
      <c r="B333" s="64"/>
      <c r="C333" s="64"/>
      <c r="D333" s="64"/>
      <c r="E333" s="64"/>
      <c r="F333" s="64"/>
      <c r="G333" s="64"/>
      <c r="H333" s="64"/>
      <c r="I333" s="64"/>
      <c r="J333" s="64"/>
    </row>
    <row r="334" spans="1:11" s="63" customFormat="1">
      <c r="A334" s="64"/>
      <c r="B334" s="64"/>
      <c r="C334" s="64"/>
      <c r="D334" s="64"/>
      <c r="E334" s="64"/>
      <c r="F334" s="64"/>
      <c r="G334" s="64"/>
      <c r="H334" s="64"/>
      <c r="I334" s="64"/>
      <c r="J334" s="64"/>
    </row>
    <row r="335" spans="1:11" s="63" customFormat="1">
      <c r="A335" s="64"/>
      <c r="B335" s="64"/>
      <c r="C335" s="64"/>
      <c r="D335" s="64"/>
      <c r="E335" s="64"/>
      <c r="F335" s="64"/>
      <c r="G335" s="64"/>
      <c r="H335" s="64"/>
      <c r="I335" s="64"/>
      <c r="J335" s="64"/>
    </row>
    <row r="336" spans="1:11" s="63" customFormat="1">
      <c r="A336" s="64"/>
      <c r="B336" s="64"/>
      <c r="C336" s="64"/>
      <c r="D336" s="64"/>
      <c r="E336" s="64"/>
      <c r="F336" s="64"/>
      <c r="G336" s="64"/>
      <c r="H336" s="64"/>
      <c r="I336" s="64"/>
      <c r="J336" s="64"/>
    </row>
    <row r="337" spans="1:10" s="63" customFormat="1">
      <c r="A337" s="64"/>
      <c r="B337" s="64"/>
      <c r="C337" s="64"/>
      <c r="D337" s="64"/>
      <c r="E337" s="64"/>
      <c r="F337" s="64"/>
      <c r="G337" s="64"/>
      <c r="H337" s="64"/>
      <c r="I337" s="64"/>
      <c r="J337" s="64"/>
    </row>
    <row r="338" spans="1:10" s="63" customFormat="1">
      <c r="A338" s="64"/>
      <c r="B338" s="64"/>
      <c r="C338" s="64"/>
      <c r="D338" s="64"/>
      <c r="E338" s="64"/>
      <c r="F338" s="64"/>
      <c r="G338" s="64"/>
      <c r="H338" s="64"/>
      <c r="I338" s="64"/>
      <c r="J338" s="64"/>
    </row>
    <row r="339" spans="1:10" s="63" customFormat="1">
      <c r="A339" s="64"/>
      <c r="B339" s="64"/>
      <c r="C339" s="64"/>
      <c r="D339" s="64"/>
      <c r="E339" s="64"/>
      <c r="F339" s="64"/>
      <c r="G339" s="64"/>
      <c r="H339" s="64"/>
      <c r="I339" s="64"/>
      <c r="J339" s="64"/>
    </row>
    <row r="340" spans="1:10" s="63" customFormat="1">
      <c r="A340" s="64"/>
      <c r="B340" s="64"/>
      <c r="C340" s="64"/>
      <c r="D340" s="64"/>
      <c r="E340" s="64"/>
      <c r="F340" s="64"/>
      <c r="G340" s="64"/>
      <c r="H340" s="64"/>
      <c r="I340" s="64"/>
      <c r="J340" s="64"/>
    </row>
    <row r="341" spans="1:10" s="63" customFormat="1">
      <c r="A341" s="64"/>
      <c r="B341" s="64"/>
      <c r="C341" s="64"/>
      <c r="D341" s="64"/>
      <c r="E341" s="64"/>
      <c r="F341" s="64"/>
      <c r="G341" s="64"/>
      <c r="H341" s="64"/>
      <c r="I341" s="64"/>
      <c r="J341" s="64"/>
    </row>
    <row r="342" spans="1:10" s="63" customFormat="1">
      <c r="A342" s="64"/>
      <c r="B342" s="64"/>
      <c r="C342" s="64"/>
      <c r="D342" s="64"/>
      <c r="E342" s="64"/>
      <c r="F342" s="64"/>
      <c r="G342" s="64"/>
      <c r="H342" s="64"/>
      <c r="I342" s="64"/>
      <c r="J342" s="64"/>
    </row>
    <row r="343" spans="1:10" s="63" customFormat="1">
      <c r="A343" s="64"/>
      <c r="B343" s="64"/>
      <c r="C343" s="64"/>
      <c r="D343" s="64"/>
      <c r="E343" s="64"/>
      <c r="F343" s="64"/>
      <c r="G343" s="64"/>
      <c r="H343" s="64"/>
      <c r="I343" s="64"/>
      <c r="J343" s="64"/>
    </row>
    <row r="344" spans="1:10" s="63" customFormat="1">
      <c r="A344" s="64"/>
      <c r="B344" s="64"/>
      <c r="C344" s="64"/>
      <c r="D344" s="64"/>
      <c r="E344" s="64"/>
      <c r="F344" s="64"/>
      <c r="G344" s="64"/>
      <c r="H344" s="64"/>
      <c r="I344" s="64"/>
      <c r="J344" s="64"/>
    </row>
    <row r="345" spans="1:10" s="63" customFormat="1">
      <c r="A345" s="64"/>
      <c r="B345" s="64"/>
      <c r="C345" s="64"/>
      <c r="D345" s="64"/>
      <c r="E345" s="64"/>
      <c r="F345" s="64"/>
      <c r="G345" s="64"/>
      <c r="H345" s="64"/>
      <c r="I345" s="64"/>
      <c r="J345" s="64"/>
    </row>
    <row r="346" spans="1:10" s="63" customFormat="1">
      <c r="A346" s="64"/>
      <c r="B346" s="64"/>
      <c r="C346" s="64"/>
      <c r="D346" s="64"/>
      <c r="E346" s="64"/>
      <c r="F346" s="64"/>
      <c r="G346" s="64"/>
      <c r="H346" s="64"/>
      <c r="I346" s="64"/>
      <c r="J346" s="64"/>
    </row>
    <row r="347" spans="1:10" s="63" customFormat="1">
      <c r="A347" s="64"/>
      <c r="B347" s="64"/>
      <c r="C347" s="64"/>
      <c r="D347" s="64"/>
      <c r="E347" s="64"/>
      <c r="F347" s="64"/>
      <c r="G347" s="64"/>
      <c r="H347" s="64"/>
      <c r="I347" s="64"/>
      <c r="J347" s="64"/>
    </row>
    <row r="348" spans="1:10" s="63" customFormat="1">
      <c r="A348" s="64"/>
      <c r="B348" s="64"/>
      <c r="C348" s="64"/>
      <c r="D348" s="64"/>
      <c r="E348" s="64"/>
      <c r="F348" s="64"/>
      <c r="G348" s="64"/>
      <c r="H348" s="64"/>
      <c r="I348" s="64"/>
      <c r="J348" s="64"/>
    </row>
    <row r="349" spans="1:10" s="63" customFormat="1">
      <c r="A349" s="64"/>
      <c r="B349" s="64"/>
      <c r="C349" s="64"/>
      <c r="D349" s="64"/>
      <c r="E349" s="64"/>
      <c r="F349" s="64"/>
      <c r="G349" s="64"/>
      <c r="H349" s="64"/>
      <c r="I349" s="64"/>
      <c r="J349" s="64"/>
    </row>
    <row r="350" spans="1:10" s="63" customFormat="1">
      <c r="A350" s="64"/>
      <c r="B350" s="64"/>
      <c r="C350" s="64"/>
      <c r="D350" s="64"/>
      <c r="E350" s="64"/>
      <c r="F350" s="64"/>
      <c r="G350" s="64"/>
      <c r="H350" s="64"/>
      <c r="I350" s="64"/>
      <c r="J350" s="64"/>
    </row>
    <row r="351" spans="1:10" s="63" customFormat="1">
      <c r="A351" s="64"/>
      <c r="B351" s="64"/>
      <c r="C351" s="64"/>
      <c r="D351" s="64"/>
      <c r="E351" s="64"/>
      <c r="F351" s="64"/>
      <c r="G351" s="64"/>
      <c r="H351" s="64"/>
      <c r="I351" s="64"/>
      <c r="J351" s="64"/>
    </row>
    <row r="352" spans="1:10" s="63" customFormat="1">
      <c r="A352" s="64"/>
      <c r="B352" s="64"/>
      <c r="C352" s="64"/>
      <c r="D352" s="64"/>
      <c r="E352" s="64"/>
      <c r="F352" s="64"/>
      <c r="G352" s="64"/>
      <c r="H352" s="64"/>
      <c r="I352" s="64"/>
      <c r="J352" s="64"/>
    </row>
    <row r="353" spans="1:10" s="63" customFormat="1">
      <c r="A353" s="64"/>
      <c r="B353" s="64"/>
      <c r="C353" s="64"/>
      <c r="D353" s="64"/>
      <c r="E353" s="64"/>
      <c r="F353" s="64"/>
      <c r="G353" s="64"/>
      <c r="H353" s="64"/>
      <c r="I353" s="64"/>
      <c r="J353" s="64"/>
    </row>
    <row r="354" spans="1:10" s="63" customFormat="1">
      <c r="A354" s="64"/>
      <c r="B354" s="64"/>
      <c r="C354" s="64"/>
      <c r="D354" s="64"/>
      <c r="E354" s="64"/>
      <c r="F354" s="64"/>
      <c r="G354" s="64"/>
      <c r="H354" s="64"/>
      <c r="I354" s="64"/>
      <c r="J354" s="64"/>
    </row>
    <row r="355" spans="1:10" s="63" customFormat="1">
      <c r="A355" s="64"/>
      <c r="B355" s="64"/>
      <c r="C355" s="64"/>
      <c r="D355" s="64"/>
      <c r="E355" s="64"/>
      <c r="F355" s="64"/>
      <c r="G355" s="64"/>
      <c r="H355" s="64"/>
      <c r="I355" s="64"/>
      <c r="J355" s="64"/>
    </row>
    <row r="356" spans="1:10" s="63" customFormat="1">
      <c r="A356" s="64"/>
      <c r="B356" s="64"/>
      <c r="C356" s="64"/>
      <c r="D356" s="64"/>
      <c r="E356" s="64"/>
      <c r="F356" s="64"/>
      <c r="G356" s="64"/>
      <c r="H356" s="64"/>
      <c r="I356" s="64"/>
      <c r="J356" s="64"/>
    </row>
    <row r="357" spans="1:10" s="63" customFormat="1">
      <c r="A357" s="64"/>
      <c r="B357" s="64"/>
      <c r="C357" s="64"/>
      <c r="D357" s="64"/>
      <c r="E357" s="64"/>
      <c r="F357" s="64"/>
      <c r="G357" s="64"/>
      <c r="H357" s="64"/>
      <c r="I357" s="64"/>
      <c r="J357" s="64"/>
    </row>
    <row r="358" spans="1:10" s="63" customFormat="1">
      <c r="A358" s="64"/>
      <c r="B358" s="64"/>
      <c r="C358" s="64"/>
      <c r="D358" s="64"/>
      <c r="E358" s="64"/>
      <c r="F358" s="64"/>
      <c r="G358" s="64"/>
      <c r="H358" s="64"/>
      <c r="I358" s="64"/>
      <c r="J358" s="64"/>
    </row>
    <row r="359" spans="1:10" s="63" customFormat="1">
      <c r="A359" s="64"/>
      <c r="B359" s="64"/>
      <c r="C359" s="64"/>
      <c r="D359" s="64"/>
      <c r="E359" s="64"/>
      <c r="F359" s="64"/>
      <c r="G359" s="64"/>
      <c r="H359" s="64"/>
      <c r="I359" s="64"/>
      <c r="J359" s="64"/>
    </row>
    <row r="360" spans="1:10" s="63" customFormat="1">
      <c r="A360" s="64"/>
      <c r="B360" s="64"/>
      <c r="C360" s="64"/>
      <c r="D360" s="64"/>
      <c r="E360" s="64"/>
      <c r="F360" s="64"/>
      <c r="G360" s="64"/>
      <c r="H360" s="64"/>
      <c r="I360" s="64"/>
      <c r="J360" s="64"/>
    </row>
    <row r="361" spans="1:10" s="63" customFormat="1">
      <c r="A361" s="64"/>
      <c r="B361" s="64"/>
      <c r="C361" s="64"/>
      <c r="D361" s="64"/>
      <c r="E361" s="64"/>
      <c r="F361" s="64"/>
      <c r="G361" s="64"/>
      <c r="H361" s="64"/>
      <c r="I361" s="64"/>
      <c r="J361" s="64"/>
    </row>
    <row r="362" spans="1:10" s="63" customFormat="1">
      <c r="A362" s="64"/>
      <c r="B362" s="64"/>
      <c r="C362" s="64"/>
      <c r="D362" s="64"/>
      <c r="E362" s="64"/>
      <c r="F362" s="64"/>
      <c r="G362" s="64"/>
      <c r="H362" s="64"/>
      <c r="I362" s="64"/>
      <c r="J362" s="64"/>
    </row>
    <row r="363" spans="1:10" s="63" customFormat="1">
      <c r="A363" s="64"/>
      <c r="B363" s="64"/>
      <c r="C363" s="64"/>
      <c r="D363" s="64"/>
      <c r="E363" s="64"/>
      <c r="F363" s="64"/>
      <c r="G363" s="64"/>
      <c r="H363" s="64"/>
      <c r="I363" s="64"/>
      <c r="J363" s="64"/>
    </row>
    <row r="364" spans="1:10" s="63" customFormat="1">
      <c r="A364" s="64"/>
      <c r="B364" s="64"/>
      <c r="C364" s="64"/>
      <c r="D364" s="64"/>
      <c r="E364" s="64"/>
      <c r="F364" s="64"/>
      <c r="G364" s="64"/>
      <c r="H364" s="64"/>
      <c r="I364" s="64"/>
      <c r="J364" s="64"/>
    </row>
    <row r="365" spans="1:10" s="63" customFormat="1">
      <c r="A365" s="64"/>
      <c r="B365" s="64"/>
      <c r="C365" s="64"/>
      <c r="D365" s="64"/>
      <c r="E365" s="64"/>
      <c r="F365" s="64"/>
      <c r="G365" s="64"/>
      <c r="H365" s="64"/>
      <c r="I365" s="64"/>
      <c r="J365" s="64"/>
    </row>
    <row r="366" spans="1:10" s="63" customFormat="1">
      <c r="A366" s="64"/>
      <c r="B366" s="64"/>
      <c r="C366" s="64"/>
      <c r="D366" s="64"/>
      <c r="E366" s="64"/>
      <c r="F366" s="64"/>
      <c r="G366" s="64"/>
      <c r="H366" s="64"/>
      <c r="I366" s="64"/>
      <c r="J366" s="64"/>
    </row>
    <row r="367" spans="1:10" s="63" customFormat="1">
      <c r="A367" s="64"/>
      <c r="B367" s="64"/>
      <c r="C367" s="64"/>
      <c r="D367" s="64"/>
      <c r="E367" s="64"/>
      <c r="F367" s="64"/>
      <c r="G367" s="64"/>
      <c r="H367" s="64"/>
      <c r="I367" s="64"/>
      <c r="J367" s="64"/>
    </row>
    <row r="368" spans="1:10" s="63" customFormat="1">
      <c r="A368" s="64"/>
      <c r="B368" s="64"/>
      <c r="C368" s="64"/>
      <c r="D368" s="64"/>
      <c r="E368" s="64"/>
      <c r="F368" s="64"/>
      <c r="G368" s="64"/>
      <c r="H368" s="64"/>
      <c r="I368" s="64"/>
      <c r="J368" s="64"/>
    </row>
    <row r="369" spans="1:10" s="63" customFormat="1">
      <c r="A369" s="64"/>
      <c r="B369" s="64"/>
      <c r="C369" s="64"/>
      <c r="D369" s="64"/>
      <c r="E369" s="64"/>
      <c r="F369" s="64"/>
      <c r="G369" s="64"/>
      <c r="H369" s="64"/>
      <c r="I369" s="64"/>
      <c r="J369" s="64"/>
    </row>
    <row r="370" spans="1:10" s="63" customFormat="1">
      <c r="A370" s="64"/>
      <c r="B370" s="64"/>
      <c r="C370" s="64"/>
      <c r="D370" s="64"/>
      <c r="E370" s="64"/>
      <c r="F370" s="64"/>
      <c r="G370" s="64"/>
      <c r="H370" s="64"/>
      <c r="I370" s="64"/>
      <c r="J370" s="64"/>
    </row>
    <row r="371" spans="1:10" s="63" customFormat="1">
      <c r="A371" s="64"/>
      <c r="B371" s="64"/>
      <c r="C371" s="64"/>
      <c r="D371" s="64"/>
      <c r="E371" s="64"/>
      <c r="F371" s="64"/>
      <c r="G371" s="64"/>
      <c r="H371" s="64"/>
      <c r="I371" s="64"/>
      <c r="J371" s="64"/>
    </row>
    <row r="372" spans="1:10" s="63" customFormat="1">
      <c r="A372" s="64"/>
      <c r="B372" s="64"/>
      <c r="C372" s="64"/>
      <c r="D372" s="64"/>
      <c r="E372" s="64"/>
      <c r="F372" s="64"/>
      <c r="G372" s="64"/>
      <c r="H372" s="64"/>
      <c r="I372" s="64"/>
      <c r="J372" s="64"/>
    </row>
    <row r="373" spans="1:10" s="63" customFormat="1">
      <c r="A373" s="64"/>
      <c r="B373" s="64"/>
      <c r="C373" s="64"/>
      <c r="D373" s="64"/>
      <c r="E373" s="64"/>
      <c r="F373" s="64"/>
      <c r="G373" s="64"/>
      <c r="H373" s="64"/>
      <c r="I373" s="64"/>
      <c r="J373" s="64"/>
    </row>
    <row r="374" spans="1:10" s="63" customFormat="1">
      <c r="A374" s="64"/>
      <c r="B374" s="64"/>
      <c r="C374" s="64"/>
      <c r="D374" s="64"/>
      <c r="E374" s="64"/>
      <c r="F374" s="64"/>
      <c r="G374" s="64"/>
      <c r="H374" s="64"/>
      <c r="I374" s="64"/>
      <c r="J374" s="64"/>
    </row>
    <row r="375" spans="1:10" s="63" customFormat="1">
      <c r="A375" s="64"/>
      <c r="B375" s="64"/>
      <c r="C375" s="64"/>
      <c r="D375" s="64"/>
      <c r="E375" s="64"/>
      <c r="F375" s="64"/>
      <c r="G375" s="64"/>
      <c r="H375" s="64"/>
      <c r="I375" s="64"/>
      <c r="J375" s="64"/>
    </row>
    <row r="376" spans="1:10" s="63" customFormat="1">
      <c r="A376" s="64"/>
      <c r="B376" s="64"/>
      <c r="C376" s="64"/>
      <c r="D376" s="64"/>
      <c r="E376" s="64"/>
      <c r="F376" s="64"/>
      <c r="G376" s="64"/>
      <c r="H376" s="64"/>
      <c r="I376" s="64"/>
      <c r="J376" s="64"/>
    </row>
    <row r="377" spans="1:10" s="63" customFormat="1">
      <c r="A377" s="64"/>
      <c r="B377" s="64"/>
      <c r="C377" s="64"/>
      <c r="D377" s="64"/>
      <c r="E377" s="64"/>
      <c r="F377" s="64"/>
      <c r="G377" s="64"/>
      <c r="H377" s="64"/>
      <c r="I377" s="64"/>
      <c r="J377" s="64"/>
    </row>
    <row r="378" spans="1:10" s="63" customFormat="1">
      <c r="A378" s="64"/>
      <c r="B378" s="64"/>
      <c r="C378" s="64"/>
      <c r="D378" s="64"/>
      <c r="E378" s="64"/>
      <c r="F378" s="64"/>
      <c r="G378" s="64"/>
      <c r="H378" s="64"/>
      <c r="I378" s="64"/>
      <c r="J378" s="64"/>
    </row>
    <row r="379" spans="1:10" s="63" customFormat="1">
      <c r="A379" s="64"/>
      <c r="B379" s="64"/>
      <c r="C379" s="64"/>
      <c r="D379" s="64"/>
      <c r="E379" s="64"/>
      <c r="F379" s="64"/>
      <c r="G379" s="64"/>
      <c r="H379" s="64"/>
      <c r="I379" s="64"/>
      <c r="J379" s="64"/>
    </row>
    <row r="380" spans="1:10" s="63" customFormat="1">
      <c r="A380" s="64"/>
      <c r="B380" s="64"/>
      <c r="C380" s="64"/>
      <c r="D380" s="64"/>
      <c r="E380" s="64"/>
      <c r="F380" s="64"/>
      <c r="G380" s="64"/>
      <c r="H380" s="64"/>
      <c r="I380" s="64"/>
      <c r="J380" s="64"/>
    </row>
    <row r="381" spans="1:10" s="63" customFormat="1">
      <c r="A381" s="64"/>
      <c r="B381" s="64"/>
      <c r="C381" s="64"/>
      <c r="D381" s="64"/>
      <c r="E381" s="64"/>
      <c r="F381" s="64"/>
      <c r="G381" s="64"/>
      <c r="H381" s="64"/>
      <c r="I381" s="64"/>
      <c r="J381" s="64"/>
    </row>
    <row r="382" spans="1:10" s="63" customFormat="1">
      <c r="A382" s="64"/>
      <c r="B382" s="64"/>
      <c r="C382" s="64"/>
      <c r="D382" s="64"/>
      <c r="E382" s="64"/>
      <c r="F382" s="64"/>
      <c r="G382" s="64"/>
      <c r="H382" s="64"/>
      <c r="I382" s="64"/>
      <c r="J382" s="64"/>
    </row>
    <row r="383" spans="1:10" s="63" customFormat="1">
      <c r="A383" s="64"/>
      <c r="B383" s="64"/>
      <c r="C383" s="64"/>
      <c r="D383" s="64"/>
      <c r="E383" s="64"/>
      <c r="F383" s="64"/>
      <c r="G383" s="64"/>
      <c r="H383" s="64"/>
      <c r="I383" s="64"/>
      <c r="J383" s="64"/>
    </row>
    <row r="384" spans="1:10" s="63" customFormat="1">
      <c r="A384" s="64"/>
      <c r="B384" s="64"/>
      <c r="C384" s="64"/>
      <c r="D384" s="64"/>
      <c r="E384" s="64"/>
      <c r="F384" s="64"/>
      <c r="G384" s="64"/>
      <c r="H384" s="64"/>
      <c r="I384" s="64"/>
      <c r="J384" s="64"/>
    </row>
    <row r="385" spans="1:10" s="63" customFormat="1">
      <c r="A385" s="64"/>
      <c r="B385" s="64"/>
      <c r="C385" s="64"/>
      <c r="D385" s="64"/>
      <c r="E385" s="64"/>
      <c r="F385" s="64"/>
      <c r="G385" s="64"/>
      <c r="H385" s="64"/>
      <c r="I385" s="64"/>
      <c r="J385" s="64"/>
    </row>
    <row r="386" spans="1:10" s="63" customFormat="1">
      <c r="A386" s="64"/>
      <c r="B386" s="64"/>
      <c r="C386" s="64"/>
      <c r="D386" s="64"/>
      <c r="E386" s="64"/>
      <c r="F386" s="64"/>
      <c r="G386" s="64"/>
      <c r="H386" s="64"/>
      <c r="I386" s="64"/>
      <c r="J386" s="64"/>
    </row>
    <row r="387" spans="1:10" s="63" customFormat="1">
      <c r="A387" s="64"/>
      <c r="B387" s="64"/>
      <c r="C387" s="64"/>
      <c r="D387" s="64"/>
      <c r="E387" s="64"/>
      <c r="F387" s="64"/>
      <c r="G387" s="64"/>
      <c r="H387" s="64"/>
      <c r="I387" s="64"/>
      <c r="J387" s="64"/>
    </row>
    <row r="388" spans="1:10" s="63" customFormat="1">
      <c r="A388" s="64"/>
      <c r="B388" s="64"/>
      <c r="C388" s="64"/>
      <c r="D388" s="64"/>
      <c r="E388" s="64"/>
      <c r="F388" s="64"/>
      <c r="G388" s="64"/>
      <c r="H388" s="64"/>
      <c r="I388" s="64"/>
      <c r="J388" s="64"/>
    </row>
    <row r="389" spans="1:10" s="63" customFormat="1">
      <c r="A389" s="64"/>
      <c r="B389" s="64"/>
      <c r="C389" s="64"/>
      <c r="D389" s="64"/>
      <c r="E389" s="64"/>
      <c r="F389" s="64"/>
      <c r="G389" s="64"/>
      <c r="H389" s="64"/>
      <c r="I389" s="64"/>
      <c r="J389" s="64"/>
    </row>
    <row r="390" spans="1:10" s="63" customFormat="1">
      <c r="A390" s="64"/>
      <c r="B390" s="64"/>
      <c r="C390" s="64"/>
      <c r="D390" s="64"/>
      <c r="E390" s="64"/>
      <c r="F390" s="64"/>
      <c r="G390" s="64"/>
      <c r="H390" s="64"/>
      <c r="I390" s="64"/>
      <c r="J390" s="64"/>
    </row>
    <row r="391" spans="1:10" s="63" customFormat="1">
      <c r="A391" s="64"/>
      <c r="B391" s="64"/>
      <c r="C391" s="64"/>
      <c r="D391" s="64"/>
      <c r="E391" s="64"/>
      <c r="F391" s="64"/>
      <c r="G391" s="64"/>
      <c r="H391" s="64"/>
      <c r="I391" s="64"/>
      <c r="J391" s="64"/>
    </row>
    <row r="392" spans="1:10" s="63" customFormat="1">
      <c r="A392" s="64"/>
      <c r="B392" s="64"/>
      <c r="C392" s="64"/>
      <c r="D392" s="64"/>
      <c r="E392" s="64"/>
      <c r="F392" s="64"/>
      <c r="G392" s="64"/>
      <c r="H392" s="64"/>
      <c r="I392" s="64"/>
      <c r="J392" s="64"/>
    </row>
    <row r="393" spans="1:10" s="63" customFormat="1">
      <c r="A393" s="64"/>
      <c r="B393" s="64"/>
      <c r="C393" s="64"/>
      <c r="D393" s="64"/>
      <c r="E393" s="64"/>
      <c r="F393" s="64"/>
      <c r="G393" s="64"/>
      <c r="H393" s="64"/>
      <c r="I393" s="64"/>
      <c r="J393" s="64"/>
    </row>
    <row r="394" spans="1:10" s="63" customFormat="1">
      <c r="A394" s="64"/>
      <c r="B394" s="64"/>
      <c r="C394" s="64"/>
      <c r="D394" s="64"/>
      <c r="E394" s="64"/>
      <c r="F394" s="64"/>
      <c r="G394" s="64"/>
      <c r="H394" s="64"/>
      <c r="I394" s="64"/>
      <c r="J394" s="64"/>
    </row>
    <row r="395" spans="1:10" s="63" customFormat="1">
      <c r="A395" s="64"/>
      <c r="B395" s="64"/>
      <c r="C395" s="64"/>
      <c r="D395" s="64"/>
      <c r="E395" s="64"/>
      <c r="F395" s="64"/>
      <c r="G395" s="64"/>
      <c r="H395" s="64"/>
      <c r="I395" s="64"/>
      <c r="J395" s="64"/>
    </row>
    <row r="396" spans="1:10" s="63" customFormat="1">
      <c r="A396" s="64"/>
      <c r="B396" s="64"/>
      <c r="C396" s="64"/>
      <c r="D396" s="64"/>
      <c r="E396" s="64"/>
      <c r="F396" s="64"/>
      <c r="G396" s="64"/>
      <c r="H396" s="64"/>
      <c r="I396" s="64"/>
      <c r="J396" s="64"/>
    </row>
    <row r="397" spans="1:10" s="63" customFormat="1">
      <c r="A397" s="64"/>
      <c r="B397" s="64"/>
      <c r="C397" s="64"/>
      <c r="D397" s="64"/>
      <c r="E397" s="64"/>
      <c r="F397" s="64"/>
      <c r="G397" s="64"/>
      <c r="H397" s="64"/>
      <c r="I397" s="64"/>
      <c r="J397" s="64"/>
    </row>
    <row r="398" spans="1:10" s="63" customFormat="1">
      <c r="A398" s="64"/>
      <c r="B398" s="64"/>
      <c r="C398" s="64"/>
      <c r="D398" s="64"/>
      <c r="E398" s="64"/>
      <c r="F398" s="64"/>
      <c r="G398" s="64"/>
      <c r="H398" s="64"/>
      <c r="I398" s="64"/>
      <c r="J398" s="64"/>
    </row>
    <row r="399" spans="1:10" s="63" customFormat="1">
      <c r="A399" s="64"/>
      <c r="B399" s="64"/>
      <c r="C399" s="64"/>
      <c r="D399" s="64"/>
      <c r="E399" s="64"/>
      <c r="F399" s="64"/>
      <c r="G399" s="64"/>
      <c r="H399" s="64"/>
      <c r="I399" s="64"/>
      <c r="J399" s="64"/>
    </row>
    <row r="400" spans="1:10" s="63" customFormat="1">
      <c r="A400" s="64"/>
      <c r="B400" s="64"/>
      <c r="C400" s="64"/>
      <c r="D400" s="64"/>
      <c r="E400" s="64"/>
      <c r="F400" s="64"/>
      <c r="G400" s="64"/>
      <c r="H400" s="64"/>
      <c r="I400" s="64"/>
      <c r="J400" s="64"/>
    </row>
    <row r="401" spans="1:10" s="63" customFormat="1">
      <c r="A401" s="64"/>
      <c r="B401" s="64"/>
      <c r="C401" s="64"/>
      <c r="D401" s="64"/>
      <c r="E401" s="64"/>
      <c r="F401" s="64"/>
      <c r="G401" s="64"/>
      <c r="H401" s="64"/>
      <c r="I401" s="64"/>
      <c r="J401" s="64"/>
    </row>
    <row r="402" spans="1:10" s="63" customFormat="1">
      <c r="A402" s="64"/>
      <c r="B402" s="64"/>
      <c r="C402" s="64"/>
      <c r="D402" s="64"/>
      <c r="E402" s="64"/>
      <c r="F402" s="64"/>
      <c r="G402" s="64"/>
      <c r="H402" s="64"/>
      <c r="I402" s="64"/>
      <c r="J402" s="64"/>
    </row>
    <row r="403" spans="1:10" s="63" customFormat="1">
      <c r="A403" s="64"/>
      <c r="B403" s="64"/>
      <c r="C403" s="64"/>
      <c r="D403" s="64"/>
      <c r="E403" s="64"/>
      <c r="F403" s="64"/>
      <c r="G403" s="64"/>
      <c r="H403" s="64"/>
      <c r="I403" s="64"/>
      <c r="J403" s="64"/>
    </row>
    <row r="404" spans="1:10" s="63" customFormat="1">
      <c r="A404" s="64"/>
      <c r="B404" s="64"/>
      <c r="C404" s="64"/>
      <c r="D404" s="64"/>
      <c r="E404" s="64"/>
      <c r="F404" s="64"/>
      <c r="G404" s="64"/>
      <c r="H404" s="64"/>
      <c r="I404" s="64"/>
      <c r="J404" s="64"/>
    </row>
    <row r="405" spans="1:10" s="63" customFormat="1">
      <c r="A405" s="64"/>
      <c r="B405" s="64"/>
      <c r="C405" s="64"/>
      <c r="D405" s="64"/>
      <c r="E405" s="64"/>
      <c r="F405" s="64"/>
      <c r="G405" s="64"/>
      <c r="H405" s="64"/>
      <c r="I405" s="64"/>
      <c r="J405" s="64"/>
    </row>
    <row r="406" spans="1:10" s="63" customFormat="1">
      <c r="A406" s="64"/>
      <c r="B406" s="64"/>
      <c r="C406" s="64"/>
      <c r="D406" s="64"/>
      <c r="E406" s="64"/>
      <c r="F406" s="64"/>
      <c r="G406" s="64"/>
      <c r="H406" s="64"/>
      <c r="I406" s="64"/>
      <c r="J406" s="64"/>
    </row>
    <row r="407" spans="1:10" s="63" customFormat="1">
      <c r="A407" s="64"/>
      <c r="B407" s="64"/>
      <c r="C407" s="64"/>
      <c r="D407" s="64"/>
      <c r="E407" s="64"/>
      <c r="F407" s="64"/>
      <c r="G407" s="64"/>
      <c r="H407" s="64"/>
      <c r="I407" s="64"/>
      <c r="J407" s="64"/>
    </row>
    <row r="408" spans="1:10" s="63" customFormat="1">
      <c r="A408" s="64"/>
      <c r="B408" s="64"/>
      <c r="C408" s="64"/>
      <c r="D408" s="64"/>
      <c r="E408" s="64"/>
      <c r="F408" s="64"/>
      <c r="G408" s="64"/>
      <c r="H408" s="64"/>
      <c r="I408" s="64"/>
      <c r="J408" s="64"/>
    </row>
    <row r="409" spans="1:10" s="63" customFormat="1">
      <c r="A409" s="64"/>
      <c r="B409" s="64"/>
      <c r="C409" s="64"/>
      <c r="D409" s="64"/>
      <c r="E409" s="64"/>
      <c r="F409" s="64"/>
      <c r="G409" s="64"/>
      <c r="H409" s="64"/>
      <c r="I409" s="64"/>
      <c r="J409" s="64"/>
    </row>
    <row r="410" spans="1:10" s="63" customFormat="1">
      <c r="A410" s="64"/>
      <c r="B410" s="64"/>
      <c r="C410" s="64"/>
      <c r="D410" s="64"/>
      <c r="E410" s="64"/>
      <c r="F410" s="64"/>
      <c r="G410" s="64"/>
      <c r="H410" s="64"/>
      <c r="I410" s="64"/>
      <c r="J410" s="64"/>
    </row>
    <row r="411" spans="1:10" s="63" customFormat="1">
      <c r="A411" s="64"/>
      <c r="B411" s="64"/>
      <c r="C411" s="64"/>
      <c r="D411" s="64"/>
      <c r="E411" s="64"/>
      <c r="F411" s="64"/>
      <c r="G411" s="64"/>
      <c r="H411" s="64"/>
      <c r="I411" s="64"/>
      <c r="J411" s="64"/>
    </row>
    <row r="412" spans="1:10" s="63" customFormat="1">
      <c r="A412" s="64"/>
      <c r="B412" s="64"/>
      <c r="C412" s="64"/>
      <c r="D412" s="64"/>
      <c r="E412" s="64"/>
      <c r="F412" s="64"/>
      <c r="G412" s="64"/>
      <c r="H412" s="64"/>
      <c r="I412" s="64"/>
      <c r="J412" s="64"/>
    </row>
    <row r="413" spans="1:10" s="63" customFormat="1">
      <c r="A413" s="64"/>
      <c r="B413" s="64"/>
      <c r="C413" s="64"/>
      <c r="D413" s="64"/>
      <c r="E413" s="64"/>
      <c r="F413" s="64"/>
      <c r="G413" s="64"/>
      <c r="H413" s="64"/>
      <c r="I413" s="64"/>
      <c r="J413" s="64"/>
    </row>
    <row r="414" spans="1:10" s="63" customFormat="1">
      <c r="A414" s="64"/>
      <c r="B414" s="64"/>
      <c r="C414" s="64"/>
      <c r="D414" s="64"/>
      <c r="E414" s="64"/>
      <c r="F414" s="64"/>
      <c r="G414" s="64"/>
      <c r="H414" s="64"/>
      <c r="I414" s="64"/>
      <c r="J414" s="64"/>
    </row>
    <row r="415" spans="1:10" s="63" customFormat="1">
      <c r="A415" s="64"/>
      <c r="B415" s="64"/>
      <c r="C415" s="64"/>
      <c r="D415" s="64"/>
      <c r="E415" s="64"/>
      <c r="F415" s="64"/>
      <c r="G415" s="64"/>
      <c r="H415" s="64"/>
      <c r="I415" s="64"/>
      <c r="J415" s="64"/>
    </row>
    <row r="416" spans="1:10" s="63" customFormat="1">
      <c r="A416" s="64"/>
      <c r="B416" s="64"/>
      <c r="C416" s="64"/>
      <c r="D416" s="64"/>
      <c r="E416" s="64"/>
      <c r="F416" s="64"/>
      <c r="G416" s="64"/>
      <c r="H416" s="64"/>
      <c r="I416" s="64"/>
      <c r="J416" s="64"/>
    </row>
    <row r="417" spans="1:10" s="63" customFormat="1">
      <c r="A417" s="64"/>
      <c r="B417" s="64"/>
      <c r="C417" s="64"/>
      <c r="D417" s="64"/>
      <c r="E417" s="64"/>
      <c r="F417" s="64"/>
      <c r="G417" s="64"/>
      <c r="H417" s="64"/>
      <c r="I417" s="64"/>
      <c r="J417" s="64"/>
    </row>
    <row r="418" spans="1:10" s="63" customFormat="1">
      <c r="A418" s="64"/>
      <c r="B418" s="64"/>
      <c r="C418" s="64"/>
      <c r="D418" s="64"/>
      <c r="E418" s="64"/>
      <c r="F418" s="64"/>
      <c r="G418" s="64"/>
      <c r="H418" s="64"/>
      <c r="I418" s="64"/>
      <c r="J418" s="64"/>
    </row>
    <row r="419" spans="1:10" s="63" customFormat="1">
      <c r="A419" s="64"/>
      <c r="B419" s="64"/>
      <c r="C419" s="64"/>
      <c r="D419" s="64"/>
      <c r="E419" s="64"/>
      <c r="F419" s="64"/>
      <c r="G419" s="64"/>
      <c r="H419" s="64"/>
      <c r="I419" s="64"/>
      <c r="J419" s="64"/>
    </row>
    <row r="420" spans="1:10" s="63" customFormat="1">
      <c r="A420" s="64"/>
      <c r="B420" s="64"/>
      <c r="C420" s="64"/>
      <c r="D420" s="64"/>
      <c r="E420" s="64"/>
      <c r="F420" s="64"/>
      <c r="G420" s="64"/>
      <c r="H420" s="64"/>
      <c r="I420" s="64"/>
      <c r="J420" s="64"/>
    </row>
    <row r="421" spans="1:10" s="63" customFormat="1">
      <c r="A421" s="64"/>
      <c r="B421" s="64"/>
      <c r="C421" s="64"/>
      <c r="D421" s="64"/>
      <c r="E421" s="64"/>
      <c r="F421" s="64"/>
      <c r="G421" s="64"/>
      <c r="H421" s="64"/>
      <c r="I421" s="64"/>
      <c r="J421" s="64"/>
    </row>
    <row r="422" spans="1:10" s="63" customFormat="1">
      <c r="A422" s="64"/>
      <c r="B422" s="64"/>
      <c r="C422" s="64"/>
      <c r="D422" s="64"/>
      <c r="E422" s="64"/>
      <c r="F422" s="64"/>
      <c r="G422" s="64"/>
      <c r="H422" s="64"/>
      <c r="I422" s="64"/>
      <c r="J422" s="64"/>
    </row>
    <row r="423" spans="1:10" s="63" customFormat="1">
      <c r="A423" s="64"/>
      <c r="B423" s="64"/>
      <c r="C423" s="64"/>
      <c r="D423" s="64"/>
      <c r="E423" s="64"/>
      <c r="F423" s="64"/>
      <c r="G423" s="64"/>
      <c r="H423" s="64"/>
      <c r="I423" s="64"/>
      <c r="J423" s="64"/>
    </row>
    <row r="424" spans="1:10" s="63" customFormat="1">
      <c r="A424" s="64"/>
      <c r="B424" s="64"/>
      <c r="C424" s="64"/>
      <c r="D424" s="64"/>
      <c r="E424" s="64"/>
      <c r="F424" s="64"/>
      <c r="G424" s="64"/>
      <c r="H424" s="64"/>
      <c r="I424" s="64"/>
      <c r="J424" s="64"/>
    </row>
    <row r="425" spans="1:10" s="63" customFormat="1">
      <c r="A425" s="64"/>
      <c r="B425" s="64"/>
      <c r="C425" s="64"/>
      <c r="D425" s="64"/>
      <c r="E425" s="64"/>
      <c r="F425" s="64"/>
      <c r="G425" s="64"/>
      <c r="H425" s="64"/>
      <c r="I425" s="64"/>
      <c r="J425" s="64"/>
    </row>
    <row r="426" spans="1:10" s="63" customFormat="1">
      <c r="A426" s="64"/>
      <c r="B426" s="64"/>
      <c r="C426" s="64"/>
      <c r="D426" s="64"/>
      <c r="E426" s="64"/>
      <c r="F426" s="64"/>
      <c r="G426" s="64"/>
      <c r="H426" s="64"/>
      <c r="I426" s="64"/>
      <c r="J426" s="64"/>
    </row>
    <row r="427" spans="1:10" s="63" customFormat="1">
      <c r="A427" s="64"/>
      <c r="B427" s="64"/>
      <c r="C427" s="64"/>
      <c r="D427" s="64"/>
      <c r="E427" s="64"/>
      <c r="F427" s="64"/>
      <c r="G427" s="64"/>
      <c r="H427" s="64"/>
      <c r="I427" s="64"/>
      <c r="J427" s="64"/>
    </row>
    <row r="428" spans="1:10" s="63" customFormat="1">
      <c r="A428" s="64"/>
      <c r="B428" s="64"/>
      <c r="C428" s="64"/>
      <c r="D428" s="64"/>
      <c r="E428" s="64"/>
      <c r="F428" s="64"/>
      <c r="G428" s="64"/>
      <c r="H428" s="64"/>
      <c r="I428" s="64"/>
      <c r="J428" s="64"/>
    </row>
    <row r="429" spans="1:10" s="63" customFormat="1">
      <c r="A429" s="64"/>
      <c r="B429" s="64"/>
      <c r="C429" s="64"/>
      <c r="D429" s="64"/>
      <c r="E429" s="64"/>
      <c r="F429" s="64"/>
      <c r="G429" s="64"/>
      <c r="H429" s="64"/>
      <c r="I429" s="64"/>
      <c r="J429" s="64"/>
    </row>
    <row r="430" spans="1:10" s="63" customFormat="1">
      <c r="A430" s="64"/>
      <c r="B430" s="64"/>
      <c r="C430" s="64"/>
      <c r="D430" s="64"/>
      <c r="E430" s="64"/>
      <c r="F430" s="64"/>
      <c r="G430" s="64"/>
      <c r="H430" s="64"/>
      <c r="I430" s="64"/>
      <c r="J430" s="64"/>
    </row>
    <row r="431" spans="1:10" s="63" customFormat="1">
      <c r="A431" s="64"/>
      <c r="B431" s="64"/>
      <c r="C431" s="64"/>
      <c r="D431" s="64"/>
      <c r="E431" s="64"/>
      <c r="F431" s="64"/>
      <c r="G431" s="64"/>
      <c r="H431" s="64"/>
      <c r="I431" s="64"/>
      <c r="J431" s="64"/>
    </row>
    <row r="432" spans="1:10" s="63" customFormat="1">
      <c r="A432" s="64"/>
      <c r="B432" s="64"/>
      <c r="C432" s="64"/>
      <c r="D432" s="64"/>
      <c r="E432" s="64"/>
      <c r="F432" s="64"/>
      <c r="G432" s="64"/>
      <c r="H432" s="64"/>
      <c r="I432" s="64"/>
      <c r="J432" s="64"/>
    </row>
    <row r="433" spans="1:10" s="63" customFormat="1">
      <c r="A433" s="64"/>
      <c r="B433" s="64"/>
      <c r="C433" s="64"/>
      <c r="D433" s="64"/>
      <c r="E433" s="64"/>
      <c r="F433" s="64"/>
      <c r="G433" s="64"/>
      <c r="H433" s="64"/>
      <c r="I433" s="64"/>
      <c r="J433" s="64"/>
    </row>
    <row r="434" spans="1:10" s="63" customFormat="1">
      <c r="A434" s="64"/>
      <c r="B434" s="64"/>
      <c r="C434" s="64"/>
      <c r="D434" s="64"/>
      <c r="E434" s="64"/>
      <c r="F434" s="64"/>
      <c r="G434" s="64"/>
      <c r="H434" s="64"/>
      <c r="I434" s="64"/>
      <c r="J434" s="64"/>
    </row>
    <row r="435" spans="1:10" s="63" customFormat="1">
      <c r="A435" s="64"/>
      <c r="B435" s="64"/>
      <c r="C435" s="64"/>
      <c r="D435" s="64"/>
      <c r="E435" s="64"/>
      <c r="F435" s="64"/>
      <c r="G435" s="64"/>
      <c r="H435" s="64"/>
      <c r="I435" s="64"/>
      <c r="J435" s="64"/>
    </row>
    <row r="436" spans="1:10" s="63" customFormat="1">
      <c r="A436" s="64"/>
      <c r="B436" s="64"/>
      <c r="C436" s="64"/>
      <c r="D436" s="64"/>
      <c r="E436" s="64"/>
      <c r="F436" s="64"/>
      <c r="G436" s="64"/>
      <c r="H436" s="64"/>
      <c r="I436" s="64"/>
      <c r="J436" s="64"/>
    </row>
    <row r="437" spans="1:10" s="63" customFormat="1">
      <c r="A437" s="64"/>
      <c r="B437" s="64"/>
      <c r="C437" s="64"/>
      <c r="D437" s="64"/>
      <c r="E437" s="64"/>
      <c r="F437" s="64"/>
      <c r="G437" s="64"/>
      <c r="H437" s="64"/>
      <c r="I437" s="64"/>
      <c r="J437" s="64"/>
    </row>
    <row r="438" spans="1:10" s="63" customFormat="1">
      <c r="A438" s="64"/>
      <c r="B438" s="64"/>
      <c r="C438" s="64"/>
      <c r="D438" s="64"/>
      <c r="E438" s="64"/>
      <c r="F438" s="64"/>
      <c r="G438" s="64"/>
      <c r="H438" s="64"/>
      <c r="I438" s="64"/>
      <c r="J438" s="64"/>
    </row>
    <row r="439" spans="1:10" s="63" customFormat="1">
      <c r="A439" s="64"/>
      <c r="B439" s="64"/>
      <c r="C439" s="64"/>
      <c r="D439" s="64"/>
      <c r="E439" s="64"/>
      <c r="F439" s="64"/>
      <c r="G439" s="64"/>
      <c r="H439" s="64"/>
      <c r="I439" s="64"/>
      <c r="J439" s="64"/>
    </row>
    <row r="440" spans="1:10" s="63" customFormat="1">
      <c r="A440" s="64"/>
      <c r="B440" s="64"/>
      <c r="C440" s="64"/>
      <c r="D440" s="64"/>
      <c r="E440" s="64"/>
      <c r="F440" s="64"/>
      <c r="G440" s="64"/>
      <c r="H440" s="64"/>
      <c r="I440" s="64"/>
      <c r="J440" s="64"/>
    </row>
    <row r="441" spans="1:10" s="63" customFormat="1">
      <c r="A441" s="64"/>
      <c r="B441" s="64"/>
      <c r="C441" s="64"/>
      <c r="D441" s="64"/>
      <c r="E441" s="64"/>
      <c r="F441" s="64"/>
      <c r="G441" s="64"/>
      <c r="H441" s="64"/>
      <c r="I441" s="64"/>
      <c r="J441" s="64"/>
    </row>
    <row r="442" spans="1:10" s="63" customFormat="1">
      <c r="A442" s="64"/>
      <c r="B442" s="64"/>
      <c r="C442" s="64"/>
      <c r="D442" s="64"/>
      <c r="E442" s="64"/>
      <c r="F442" s="64"/>
      <c r="G442" s="64"/>
      <c r="H442" s="64"/>
      <c r="I442" s="64"/>
      <c r="J442" s="64"/>
    </row>
    <row r="443" spans="1:10" s="63" customFormat="1">
      <c r="A443" s="64"/>
      <c r="B443" s="64"/>
      <c r="C443" s="64"/>
      <c r="D443" s="64"/>
      <c r="E443" s="64"/>
      <c r="F443" s="64"/>
      <c r="G443" s="64"/>
      <c r="H443" s="64"/>
      <c r="I443" s="64"/>
      <c r="J443" s="64"/>
    </row>
    <row r="444" spans="1:10" s="63" customFormat="1">
      <c r="A444" s="64"/>
      <c r="B444" s="64"/>
      <c r="C444" s="64"/>
      <c r="D444" s="64"/>
      <c r="E444" s="64"/>
      <c r="F444" s="64"/>
      <c r="G444" s="64"/>
      <c r="H444" s="64"/>
      <c r="I444" s="64"/>
      <c r="J444" s="64"/>
    </row>
    <row r="445" spans="1:10" s="63" customFormat="1">
      <c r="A445" s="64"/>
      <c r="B445" s="64"/>
      <c r="C445" s="64"/>
      <c r="D445" s="64"/>
      <c r="E445" s="64"/>
      <c r="F445" s="64"/>
      <c r="G445" s="64"/>
      <c r="H445" s="64"/>
      <c r="I445" s="64"/>
      <c r="J445" s="64"/>
    </row>
    <row r="446" spans="1:10" s="63" customFormat="1">
      <c r="A446" s="64"/>
      <c r="B446" s="64"/>
      <c r="C446" s="64"/>
      <c r="D446" s="64"/>
      <c r="E446" s="64"/>
      <c r="F446" s="64"/>
      <c r="G446" s="64"/>
      <c r="H446" s="64"/>
      <c r="I446" s="64"/>
      <c r="J446" s="64"/>
    </row>
    <row r="447" spans="1:10" s="63" customFormat="1">
      <c r="A447" s="64"/>
      <c r="B447" s="64"/>
      <c r="C447" s="64"/>
      <c r="D447" s="64"/>
      <c r="E447" s="64"/>
      <c r="F447" s="64"/>
      <c r="G447" s="64"/>
      <c r="H447" s="64"/>
      <c r="I447" s="64"/>
      <c r="J447" s="64"/>
    </row>
    <row r="448" spans="1:10" s="63" customFormat="1">
      <c r="A448" s="64"/>
      <c r="B448" s="64"/>
      <c r="C448" s="64"/>
      <c r="D448" s="64"/>
      <c r="E448" s="64"/>
      <c r="F448" s="64"/>
      <c r="G448" s="64"/>
      <c r="H448" s="64"/>
      <c r="I448" s="64"/>
      <c r="J448" s="64"/>
    </row>
    <row r="449" spans="1:10" s="63" customFormat="1">
      <c r="A449" s="64"/>
      <c r="B449" s="64"/>
      <c r="C449" s="64"/>
      <c r="D449" s="64"/>
      <c r="E449" s="64"/>
      <c r="F449" s="64"/>
      <c r="G449" s="64"/>
      <c r="H449" s="64"/>
      <c r="I449" s="64"/>
      <c r="J449" s="64"/>
    </row>
    <row r="450" spans="1:10" s="63" customFormat="1">
      <c r="A450" s="64"/>
      <c r="B450" s="64"/>
      <c r="C450" s="64"/>
      <c r="D450" s="64"/>
      <c r="E450" s="64"/>
      <c r="F450" s="64"/>
      <c r="G450" s="64"/>
      <c r="H450" s="64"/>
      <c r="I450" s="64"/>
      <c r="J450" s="64"/>
    </row>
    <row r="451" spans="1:10" s="63" customFormat="1">
      <c r="A451" s="64"/>
      <c r="B451" s="64"/>
      <c r="C451" s="64"/>
      <c r="D451" s="64"/>
      <c r="E451" s="64"/>
      <c r="F451" s="64"/>
      <c r="G451" s="64"/>
      <c r="H451" s="64"/>
      <c r="I451" s="64"/>
      <c r="J451" s="64"/>
    </row>
    <row r="452" spans="1:10" s="63" customFormat="1">
      <c r="A452" s="64"/>
      <c r="B452" s="64"/>
      <c r="C452" s="64"/>
      <c r="D452" s="64"/>
      <c r="E452" s="64"/>
      <c r="F452" s="64"/>
      <c r="G452" s="64"/>
      <c r="H452" s="64"/>
      <c r="I452" s="64"/>
      <c r="J452" s="64"/>
    </row>
    <row r="453" spans="1:10" s="63" customFormat="1">
      <c r="A453" s="64"/>
      <c r="B453" s="64"/>
      <c r="C453" s="64"/>
      <c r="D453" s="64"/>
      <c r="E453" s="64"/>
      <c r="F453" s="64"/>
      <c r="G453" s="64"/>
      <c r="H453" s="64"/>
      <c r="I453" s="64"/>
      <c r="J453" s="64"/>
    </row>
    <row r="454" spans="1:10" s="63" customFormat="1">
      <c r="A454" s="64"/>
      <c r="B454" s="64"/>
      <c r="C454" s="64"/>
      <c r="D454" s="64"/>
      <c r="E454" s="64"/>
      <c r="F454" s="64"/>
      <c r="G454" s="64"/>
      <c r="H454" s="64"/>
      <c r="I454" s="64"/>
      <c r="J454" s="64"/>
    </row>
    <row r="455" spans="1:10" s="63" customFormat="1">
      <c r="A455" s="64"/>
      <c r="B455" s="64"/>
      <c r="C455" s="64"/>
      <c r="D455" s="64"/>
      <c r="E455" s="64"/>
      <c r="F455" s="64"/>
      <c r="G455" s="64"/>
      <c r="H455" s="64"/>
      <c r="I455" s="64"/>
      <c r="J455" s="64"/>
    </row>
    <row r="456" spans="1:10" s="63" customFormat="1">
      <c r="A456" s="64"/>
      <c r="B456" s="64"/>
      <c r="C456" s="64"/>
      <c r="D456" s="64"/>
      <c r="E456" s="64"/>
      <c r="F456" s="64"/>
      <c r="G456" s="64"/>
      <c r="H456" s="64"/>
      <c r="I456" s="64"/>
      <c r="J456" s="64"/>
    </row>
    <row r="457" spans="1:10" s="63" customFormat="1">
      <c r="A457" s="64"/>
      <c r="B457" s="64"/>
      <c r="C457" s="64"/>
      <c r="D457" s="64"/>
      <c r="E457" s="64"/>
      <c r="F457" s="64"/>
      <c r="G457" s="64"/>
      <c r="H457" s="64"/>
      <c r="I457" s="64"/>
      <c r="J457" s="64"/>
    </row>
    <row r="458" spans="1:10" s="63" customFormat="1">
      <c r="A458" s="64"/>
      <c r="B458" s="64"/>
      <c r="C458" s="64"/>
      <c r="D458" s="64"/>
      <c r="E458" s="64"/>
      <c r="F458" s="64"/>
      <c r="G458" s="64"/>
      <c r="H458" s="64"/>
      <c r="I458" s="64"/>
      <c r="J458" s="64"/>
    </row>
    <row r="459" spans="1:10" s="63" customFormat="1">
      <c r="A459" s="64"/>
      <c r="B459" s="64"/>
      <c r="C459" s="64"/>
      <c r="D459" s="64"/>
      <c r="E459" s="64"/>
      <c r="F459" s="64"/>
      <c r="G459" s="64"/>
      <c r="H459" s="64"/>
      <c r="I459" s="64"/>
      <c r="J459" s="64"/>
    </row>
    <row r="460" spans="1:10" s="63" customFormat="1">
      <c r="A460" s="64"/>
      <c r="B460" s="64"/>
      <c r="C460" s="64"/>
      <c r="D460" s="64"/>
      <c r="E460" s="64"/>
      <c r="F460" s="64"/>
      <c r="G460" s="64"/>
      <c r="H460" s="64"/>
      <c r="I460" s="64"/>
      <c r="J460" s="64"/>
    </row>
    <row r="461" spans="1:10" s="63" customFormat="1">
      <c r="A461" s="64"/>
      <c r="B461" s="64"/>
      <c r="C461" s="64"/>
      <c r="D461" s="64"/>
      <c r="E461" s="64"/>
      <c r="F461" s="64"/>
      <c r="G461" s="64"/>
      <c r="H461" s="64"/>
      <c r="I461" s="64"/>
      <c r="J461" s="64"/>
    </row>
    <row r="462" spans="1:10" s="63" customFormat="1">
      <c r="A462" s="64"/>
      <c r="B462" s="64"/>
      <c r="C462" s="64"/>
      <c r="D462" s="64"/>
      <c r="E462" s="64"/>
      <c r="F462" s="64"/>
      <c r="G462" s="64"/>
      <c r="H462" s="64"/>
      <c r="I462" s="64"/>
      <c r="J462" s="64"/>
    </row>
    <row r="463" spans="1:10" s="63" customFormat="1">
      <c r="A463" s="64"/>
      <c r="B463" s="64"/>
      <c r="C463" s="64"/>
      <c r="D463" s="64"/>
      <c r="E463" s="64"/>
      <c r="F463" s="64"/>
      <c r="G463" s="64"/>
      <c r="H463" s="64"/>
      <c r="I463" s="64"/>
      <c r="J463" s="64"/>
    </row>
    <row r="464" spans="1:10" s="63" customFormat="1">
      <c r="A464" s="64"/>
      <c r="B464" s="64"/>
      <c r="C464" s="64"/>
      <c r="D464" s="64"/>
      <c r="E464" s="64"/>
      <c r="F464" s="64"/>
      <c r="G464" s="64"/>
      <c r="H464" s="64"/>
      <c r="I464" s="64"/>
      <c r="J464" s="64"/>
    </row>
    <row r="465" spans="1:10" s="63" customFormat="1">
      <c r="A465" s="64"/>
      <c r="B465" s="64"/>
      <c r="C465" s="64"/>
      <c r="D465" s="64"/>
      <c r="E465" s="64"/>
      <c r="F465" s="64"/>
      <c r="G465" s="64"/>
      <c r="H465" s="64"/>
      <c r="I465" s="64"/>
      <c r="J465" s="64"/>
    </row>
    <row r="466" spans="1:10" s="63" customFormat="1">
      <c r="A466" s="64"/>
      <c r="B466" s="64"/>
      <c r="C466" s="64"/>
      <c r="D466" s="64"/>
      <c r="E466" s="64"/>
      <c r="F466" s="64"/>
      <c r="G466" s="64"/>
      <c r="H466" s="64"/>
      <c r="I466" s="64"/>
      <c r="J466" s="64"/>
    </row>
    <row r="467" spans="1:10" s="63" customFormat="1">
      <c r="A467" s="64"/>
      <c r="B467" s="64"/>
      <c r="C467" s="64"/>
      <c r="D467" s="64"/>
      <c r="E467" s="64"/>
      <c r="F467" s="64"/>
      <c r="G467" s="64"/>
      <c r="H467" s="64"/>
      <c r="I467" s="64"/>
      <c r="J467" s="64"/>
    </row>
    <row r="468" spans="1:10" s="63" customFormat="1">
      <c r="A468" s="64"/>
      <c r="B468" s="64"/>
      <c r="C468" s="64"/>
      <c r="D468" s="64"/>
      <c r="E468" s="64"/>
      <c r="F468" s="64"/>
      <c r="G468" s="64"/>
      <c r="H468" s="64"/>
      <c r="I468" s="64"/>
      <c r="J468" s="64"/>
    </row>
    <row r="469" spans="1:10" s="63" customFormat="1">
      <c r="A469" s="64"/>
      <c r="B469" s="64"/>
      <c r="C469" s="64"/>
      <c r="D469" s="64"/>
      <c r="E469" s="64"/>
      <c r="F469" s="64"/>
      <c r="G469" s="64"/>
      <c r="H469" s="64"/>
      <c r="I469" s="64"/>
      <c r="J469" s="64"/>
    </row>
    <row r="470" spans="1:10" s="63" customFormat="1">
      <c r="A470" s="64"/>
      <c r="B470" s="64"/>
      <c r="C470" s="64"/>
      <c r="D470" s="64"/>
      <c r="E470" s="64"/>
      <c r="F470" s="64"/>
      <c r="G470" s="64"/>
      <c r="H470" s="64"/>
      <c r="I470" s="64"/>
      <c r="J470" s="64"/>
    </row>
    <row r="471" spans="1:10" s="63" customFormat="1">
      <c r="A471" s="64"/>
      <c r="B471" s="64"/>
      <c r="C471" s="64"/>
      <c r="D471" s="64"/>
      <c r="E471" s="64"/>
      <c r="F471" s="64"/>
      <c r="G471" s="64"/>
      <c r="H471" s="64"/>
      <c r="I471" s="64"/>
      <c r="J471" s="64"/>
    </row>
    <row r="472" spans="1:10" s="63" customFormat="1">
      <c r="A472" s="64"/>
      <c r="B472" s="64"/>
      <c r="C472" s="64"/>
      <c r="D472" s="64"/>
      <c r="E472" s="64"/>
      <c r="F472" s="64"/>
      <c r="G472" s="64"/>
      <c r="H472" s="64"/>
      <c r="I472" s="64"/>
      <c r="J472" s="64"/>
    </row>
    <row r="473" spans="1:10" s="63" customFormat="1">
      <c r="A473" s="64"/>
      <c r="B473" s="64"/>
      <c r="C473" s="64"/>
      <c r="D473" s="64"/>
      <c r="E473" s="64"/>
      <c r="F473" s="64"/>
      <c r="G473" s="64"/>
      <c r="H473" s="64"/>
      <c r="I473" s="64"/>
      <c r="J473" s="64"/>
    </row>
    <row r="474" spans="1:10" s="63" customFormat="1">
      <c r="A474" s="64"/>
      <c r="B474" s="64"/>
      <c r="C474" s="64"/>
      <c r="D474" s="64"/>
      <c r="E474" s="64"/>
      <c r="F474" s="64"/>
      <c r="G474" s="64"/>
      <c r="H474" s="64"/>
      <c r="I474" s="64"/>
      <c r="J474" s="64"/>
    </row>
    <row r="475" spans="1:10" s="63" customFormat="1">
      <c r="A475" s="64"/>
      <c r="B475" s="64"/>
      <c r="C475" s="64"/>
      <c r="D475" s="64"/>
      <c r="E475" s="64"/>
      <c r="F475" s="64"/>
      <c r="G475" s="64"/>
      <c r="H475" s="64"/>
      <c r="I475" s="64"/>
      <c r="J475" s="64"/>
    </row>
    <row r="476" spans="1:10" s="63" customFormat="1">
      <c r="A476" s="64"/>
      <c r="B476" s="64"/>
      <c r="C476" s="64"/>
      <c r="D476" s="64"/>
      <c r="E476" s="64"/>
      <c r="F476" s="64"/>
      <c r="G476" s="64"/>
      <c r="H476" s="64"/>
      <c r="I476" s="64"/>
      <c r="J476" s="64"/>
    </row>
    <row r="477" spans="1:10" s="63" customFormat="1">
      <c r="A477" s="64"/>
      <c r="B477" s="64"/>
      <c r="C477" s="64"/>
      <c r="D477" s="64"/>
      <c r="E477" s="64"/>
      <c r="F477" s="64"/>
      <c r="G477" s="64"/>
      <c r="H477" s="64"/>
      <c r="I477" s="64"/>
      <c r="J477" s="64"/>
    </row>
    <row r="478" spans="1:10" s="63" customFormat="1">
      <c r="A478" s="64"/>
      <c r="B478" s="64"/>
      <c r="C478" s="64"/>
      <c r="D478" s="64"/>
      <c r="E478" s="64"/>
      <c r="F478" s="64"/>
      <c r="G478" s="64"/>
      <c r="H478" s="64"/>
      <c r="I478" s="64"/>
      <c r="J478" s="64"/>
    </row>
    <row r="479" spans="1:10" s="63" customFormat="1">
      <c r="A479" s="64"/>
      <c r="B479" s="64"/>
      <c r="C479" s="64"/>
      <c r="D479" s="64"/>
      <c r="E479" s="64"/>
      <c r="F479" s="64"/>
      <c r="G479" s="64"/>
      <c r="H479" s="64"/>
      <c r="I479" s="64"/>
      <c r="J479" s="64"/>
    </row>
    <row r="480" spans="1:10" s="63" customFormat="1">
      <c r="A480" s="64"/>
      <c r="B480" s="64"/>
      <c r="C480" s="64"/>
      <c r="D480" s="64"/>
      <c r="E480" s="64"/>
      <c r="F480" s="64"/>
      <c r="G480" s="64"/>
      <c r="H480" s="64"/>
      <c r="I480" s="64"/>
      <c r="J480" s="64"/>
    </row>
    <row r="481" spans="1:10" s="63" customFormat="1">
      <c r="A481" s="64"/>
      <c r="B481" s="64"/>
      <c r="C481" s="64"/>
      <c r="D481" s="64"/>
      <c r="E481" s="64"/>
      <c r="F481" s="64"/>
      <c r="G481" s="64"/>
      <c r="H481" s="64"/>
      <c r="I481" s="64"/>
      <c r="J481" s="64"/>
    </row>
    <row r="482" spans="1:10" s="63" customFormat="1">
      <c r="A482" s="64"/>
      <c r="B482" s="64"/>
      <c r="C482" s="64"/>
      <c r="D482" s="64"/>
      <c r="E482" s="64"/>
      <c r="F482" s="64"/>
      <c r="G482" s="64"/>
      <c r="H482" s="64"/>
      <c r="I482" s="64"/>
      <c r="J482" s="64"/>
    </row>
    <row r="483" spans="1:10" s="63" customFormat="1">
      <c r="A483" s="64"/>
      <c r="B483" s="64"/>
      <c r="C483" s="64"/>
      <c r="D483" s="64"/>
      <c r="E483" s="64"/>
      <c r="F483" s="64"/>
      <c r="G483" s="64"/>
      <c r="H483" s="64"/>
      <c r="I483" s="64"/>
      <c r="J483" s="64"/>
    </row>
    <row r="484" spans="1:10" s="63" customFormat="1">
      <c r="A484" s="64"/>
      <c r="B484" s="64"/>
      <c r="C484" s="64"/>
      <c r="D484" s="64"/>
      <c r="E484" s="64"/>
      <c r="F484" s="64"/>
      <c r="G484" s="64"/>
      <c r="H484" s="64"/>
      <c r="I484" s="64"/>
      <c r="J484" s="64"/>
    </row>
    <row r="485" spans="1:10" s="63" customFormat="1">
      <c r="A485" s="64"/>
      <c r="B485" s="64"/>
      <c r="C485" s="64"/>
      <c r="D485" s="64"/>
      <c r="E485" s="64"/>
      <c r="F485" s="64"/>
      <c r="G485" s="64"/>
      <c r="H485" s="64"/>
      <c r="I485" s="64"/>
      <c r="J485" s="64"/>
    </row>
    <row r="486" spans="1:10" s="63" customFormat="1">
      <c r="A486" s="64"/>
      <c r="B486" s="64"/>
      <c r="C486" s="64"/>
      <c r="D486" s="64"/>
      <c r="E486" s="64"/>
      <c r="F486" s="64"/>
      <c r="G486" s="64"/>
      <c r="H486" s="64"/>
      <c r="I486" s="64"/>
      <c r="J486" s="64"/>
    </row>
    <row r="487" spans="1:10" s="63" customFormat="1">
      <c r="A487" s="64"/>
      <c r="B487" s="64"/>
      <c r="C487" s="64"/>
      <c r="D487" s="64"/>
      <c r="E487" s="64"/>
      <c r="F487" s="64"/>
      <c r="G487" s="64"/>
      <c r="H487" s="64"/>
      <c r="I487" s="64"/>
      <c r="J487" s="64"/>
    </row>
    <row r="488" spans="1:10" s="63" customFormat="1">
      <c r="A488" s="64"/>
      <c r="B488" s="64"/>
      <c r="C488" s="64"/>
      <c r="D488" s="64"/>
      <c r="E488" s="64"/>
      <c r="F488" s="64"/>
      <c r="G488" s="64"/>
      <c r="H488" s="64"/>
      <c r="I488" s="64"/>
      <c r="J488" s="64"/>
    </row>
    <row r="489" spans="1:10" s="63" customFormat="1">
      <c r="A489" s="64"/>
      <c r="B489" s="64"/>
      <c r="C489" s="64"/>
      <c r="D489" s="64"/>
      <c r="E489" s="64"/>
      <c r="F489" s="64"/>
      <c r="G489" s="64"/>
      <c r="H489" s="64"/>
      <c r="I489" s="64"/>
      <c r="J489" s="64"/>
    </row>
    <row r="490" spans="1:10" s="63" customFormat="1">
      <c r="A490" s="64"/>
      <c r="B490" s="64"/>
      <c r="C490" s="64"/>
      <c r="D490" s="64"/>
      <c r="E490" s="64"/>
      <c r="F490" s="64"/>
      <c r="G490" s="64"/>
      <c r="H490" s="64"/>
      <c r="I490" s="64"/>
      <c r="J490" s="64"/>
    </row>
    <row r="491" spans="1:10" s="63" customFormat="1">
      <c r="A491" s="64"/>
      <c r="B491" s="64"/>
      <c r="C491" s="64"/>
      <c r="D491" s="64"/>
      <c r="E491" s="64"/>
      <c r="F491" s="64"/>
      <c r="G491" s="64"/>
      <c r="H491" s="64"/>
      <c r="I491" s="64"/>
      <c r="J491" s="64"/>
    </row>
    <row r="492" spans="1:10" s="63" customFormat="1">
      <c r="A492" s="64"/>
      <c r="B492" s="64"/>
      <c r="C492" s="64"/>
      <c r="D492" s="64"/>
      <c r="E492" s="64"/>
      <c r="F492" s="64"/>
      <c r="G492" s="64"/>
      <c r="H492" s="64"/>
      <c r="I492" s="64"/>
      <c r="J492" s="64"/>
    </row>
    <row r="493" spans="1:10" s="63" customFormat="1">
      <c r="A493" s="64"/>
      <c r="B493" s="64"/>
      <c r="C493" s="64"/>
      <c r="D493" s="64"/>
      <c r="E493" s="64"/>
      <c r="F493" s="64"/>
      <c r="G493" s="64"/>
      <c r="H493" s="64"/>
      <c r="I493" s="64"/>
      <c r="J493" s="64"/>
    </row>
    <row r="494" spans="1:10" s="63" customFormat="1">
      <c r="A494" s="64"/>
      <c r="B494" s="64"/>
      <c r="C494" s="64"/>
      <c r="D494" s="64"/>
      <c r="E494" s="64"/>
      <c r="F494" s="64"/>
      <c r="G494" s="64"/>
      <c r="H494" s="64"/>
      <c r="I494" s="64"/>
      <c r="J494" s="64"/>
    </row>
    <row r="495" spans="1:10" s="63" customFormat="1">
      <c r="A495" s="64"/>
      <c r="B495" s="64"/>
      <c r="C495" s="64"/>
      <c r="D495" s="64"/>
      <c r="E495" s="64"/>
      <c r="F495" s="64"/>
      <c r="G495" s="64"/>
      <c r="H495" s="64"/>
      <c r="I495" s="64"/>
      <c r="J495" s="64"/>
    </row>
    <row r="496" spans="1:10" s="63" customFormat="1">
      <c r="A496" s="64"/>
      <c r="B496" s="64"/>
      <c r="C496" s="64"/>
      <c r="D496" s="64"/>
      <c r="E496" s="64"/>
      <c r="F496" s="64"/>
      <c r="G496" s="64"/>
      <c r="H496" s="64"/>
      <c r="I496" s="64"/>
      <c r="J496" s="64"/>
    </row>
    <row r="497" spans="1:10" s="63" customFormat="1">
      <c r="A497" s="64"/>
      <c r="B497" s="64"/>
      <c r="C497" s="64"/>
      <c r="D497" s="64"/>
      <c r="E497" s="64"/>
      <c r="F497" s="64"/>
      <c r="G497" s="64"/>
      <c r="H497" s="64"/>
      <c r="I497" s="64"/>
      <c r="J497" s="64"/>
    </row>
    <row r="498" spans="1:10" s="63" customFormat="1">
      <c r="A498" s="64"/>
      <c r="B498" s="64"/>
      <c r="C498" s="64"/>
      <c r="D498" s="64"/>
      <c r="E498" s="64"/>
      <c r="F498" s="64"/>
      <c r="G498" s="64"/>
      <c r="H498" s="64"/>
      <c r="I498" s="64"/>
      <c r="J498" s="64"/>
    </row>
    <row r="499" spans="1:10" s="63" customFormat="1">
      <c r="A499" s="64"/>
      <c r="B499" s="64"/>
      <c r="C499" s="64"/>
      <c r="D499" s="64"/>
      <c r="E499" s="64"/>
      <c r="F499" s="64"/>
      <c r="G499" s="64"/>
      <c r="H499" s="64"/>
      <c r="I499" s="64"/>
      <c r="J499" s="64"/>
    </row>
    <row r="500" spans="1:10" s="63" customFormat="1">
      <c r="A500" s="64"/>
      <c r="B500" s="64"/>
      <c r="C500" s="64"/>
      <c r="D500" s="64"/>
      <c r="E500" s="64"/>
      <c r="F500" s="64"/>
      <c r="G500" s="64"/>
      <c r="H500" s="64"/>
      <c r="I500" s="64"/>
      <c r="J500" s="64"/>
    </row>
    <row r="501" spans="1:10" s="63" customFormat="1">
      <c r="A501" s="64"/>
      <c r="B501" s="64"/>
      <c r="C501" s="64"/>
      <c r="D501" s="64"/>
      <c r="E501" s="64"/>
      <c r="F501" s="64"/>
      <c r="G501" s="64"/>
      <c r="H501" s="64"/>
      <c r="I501" s="64"/>
      <c r="J501" s="64"/>
    </row>
    <row r="502" spans="1:10" s="63" customFormat="1">
      <c r="A502" s="64"/>
      <c r="B502" s="64"/>
      <c r="C502" s="64"/>
      <c r="D502" s="64"/>
      <c r="E502" s="64"/>
      <c r="F502" s="64"/>
      <c r="G502" s="64"/>
      <c r="H502" s="64"/>
      <c r="I502" s="64"/>
      <c r="J502" s="64"/>
    </row>
    <row r="503" spans="1:10" s="63" customFormat="1">
      <c r="A503" s="64"/>
      <c r="B503" s="64"/>
      <c r="C503" s="64"/>
      <c r="D503" s="64"/>
      <c r="E503" s="64"/>
      <c r="F503" s="64"/>
      <c r="G503" s="64"/>
      <c r="H503" s="64"/>
      <c r="I503" s="64"/>
      <c r="J503" s="64"/>
    </row>
    <row r="504" spans="1:10" s="63" customFormat="1">
      <c r="A504" s="64"/>
      <c r="B504" s="64"/>
      <c r="C504" s="64"/>
      <c r="D504" s="64"/>
      <c r="E504" s="64"/>
      <c r="F504" s="64"/>
      <c r="G504" s="64"/>
      <c r="H504" s="64"/>
      <c r="I504" s="64"/>
      <c r="J504" s="64"/>
    </row>
    <row r="505" spans="1:10" s="63" customFormat="1">
      <c r="A505" s="64"/>
      <c r="B505" s="64"/>
      <c r="C505" s="64"/>
      <c r="D505" s="64"/>
      <c r="E505" s="64"/>
      <c r="F505" s="64"/>
      <c r="G505" s="64"/>
      <c r="H505" s="64"/>
      <c r="I505" s="64"/>
      <c r="J505" s="64"/>
    </row>
    <row r="506" spans="1:10" s="63" customFormat="1">
      <c r="A506" s="64"/>
      <c r="B506" s="64"/>
      <c r="C506" s="64"/>
      <c r="D506" s="64"/>
      <c r="E506" s="64"/>
      <c r="F506" s="64"/>
      <c r="G506" s="64"/>
      <c r="H506" s="64"/>
      <c r="I506" s="64"/>
      <c r="J506" s="64"/>
    </row>
    <row r="507" spans="1:10" s="63" customFormat="1">
      <c r="A507" s="64"/>
      <c r="B507" s="64"/>
      <c r="C507" s="64"/>
      <c r="D507" s="64"/>
      <c r="E507" s="64"/>
      <c r="F507" s="64"/>
      <c r="G507" s="64"/>
      <c r="H507" s="64"/>
      <c r="I507" s="64"/>
      <c r="J507" s="64"/>
    </row>
    <row r="508" spans="1:10" s="63" customFormat="1">
      <c r="A508" s="64"/>
      <c r="B508" s="64"/>
      <c r="C508" s="64"/>
      <c r="D508" s="64"/>
      <c r="E508" s="64"/>
      <c r="F508" s="64"/>
      <c r="G508" s="64"/>
      <c r="H508" s="64"/>
      <c r="I508" s="64"/>
      <c r="J508" s="64"/>
    </row>
    <row r="509" spans="1:10" s="63" customFormat="1">
      <c r="A509" s="64"/>
      <c r="B509" s="64"/>
      <c r="C509" s="64"/>
      <c r="D509" s="64"/>
      <c r="E509" s="64"/>
      <c r="F509" s="64"/>
      <c r="G509" s="64"/>
      <c r="H509" s="64"/>
      <c r="I509" s="64"/>
      <c r="J509" s="64"/>
    </row>
    <row r="510" spans="1:10" s="63" customFormat="1">
      <c r="A510" s="64"/>
      <c r="B510" s="64"/>
      <c r="C510" s="64"/>
      <c r="D510" s="64"/>
      <c r="E510" s="64"/>
      <c r="F510" s="64"/>
      <c r="G510" s="64"/>
      <c r="H510" s="64"/>
      <c r="I510" s="64"/>
      <c r="J510" s="64"/>
    </row>
    <row r="511" spans="1:10" s="63" customFormat="1">
      <c r="A511" s="64"/>
      <c r="B511" s="64"/>
      <c r="C511" s="64"/>
      <c r="D511" s="64"/>
      <c r="E511" s="64"/>
      <c r="F511" s="64"/>
      <c r="G511" s="64"/>
      <c r="H511" s="64"/>
      <c r="I511" s="64"/>
      <c r="J511" s="64"/>
    </row>
    <row r="512" spans="1:10" s="63" customFormat="1">
      <c r="A512" s="64"/>
      <c r="B512" s="64"/>
      <c r="C512" s="64"/>
      <c r="D512" s="64"/>
      <c r="E512" s="64"/>
      <c r="F512" s="64"/>
      <c r="G512" s="64"/>
      <c r="H512" s="64"/>
      <c r="I512" s="64"/>
      <c r="J512" s="64"/>
    </row>
    <row r="513" spans="1:10" s="63" customFormat="1">
      <c r="A513" s="64"/>
      <c r="B513" s="64"/>
      <c r="C513" s="64"/>
      <c r="D513" s="64"/>
      <c r="E513" s="64"/>
      <c r="F513" s="64"/>
      <c r="G513" s="64"/>
      <c r="H513" s="64"/>
      <c r="I513" s="64"/>
      <c r="J513" s="64"/>
    </row>
    <row r="514" spans="1:10" s="63" customFormat="1">
      <c r="A514" s="64"/>
      <c r="B514" s="64"/>
      <c r="C514" s="64"/>
      <c r="D514" s="64"/>
      <c r="E514" s="64"/>
      <c r="F514" s="64"/>
      <c r="G514" s="64"/>
      <c r="H514" s="64"/>
      <c r="I514" s="64"/>
      <c r="J514" s="64"/>
    </row>
    <row r="515" spans="1:10" s="63" customFormat="1">
      <c r="A515" s="64"/>
      <c r="B515" s="64"/>
      <c r="C515" s="64"/>
      <c r="D515" s="64"/>
      <c r="E515" s="64"/>
      <c r="F515" s="64"/>
      <c r="G515" s="64"/>
      <c r="H515" s="64"/>
      <c r="I515" s="64"/>
      <c r="J515" s="64"/>
    </row>
    <row r="516" spans="1:10" s="63" customFormat="1">
      <c r="A516" s="64"/>
      <c r="B516" s="64"/>
      <c r="C516" s="64"/>
      <c r="D516" s="64"/>
      <c r="E516" s="64"/>
      <c r="F516" s="64"/>
      <c r="G516" s="64"/>
      <c r="H516" s="64"/>
      <c r="I516" s="64"/>
      <c r="J516" s="64"/>
    </row>
    <row r="517" spans="1:10" s="63" customFormat="1">
      <c r="A517" s="64"/>
      <c r="B517" s="64"/>
      <c r="C517" s="64"/>
      <c r="D517" s="64"/>
      <c r="E517" s="64"/>
      <c r="F517" s="64"/>
      <c r="G517" s="64"/>
      <c r="H517" s="64"/>
      <c r="I517" s="64"/>
      <c r="J517" s="64"/>
    </row>
    <row r="518" spans="1:10" s="63" customFormat="1">
      <c r="A518" s="64"/>
      <c r="B518" s="64"/>
      <c r="C518" s="64"/>
      <c r="D518" s="64"/>
      <c r="E518" s="64"/>
      <c r="F518" s="64"/>
      <c r="G518" s="64"/>
      <c r="H518" s="64"/>
      <c r="I518" s="64"/>
      <c r="J518" s="64"/>
    </row>
    <row r="519" spans="1:10" s="63" customFormat="1">
      <c r="A519" s="64"/>
      <c r="B519" s="64"/>
      <c r="C519" s="64"/>
      <c r="D519" s="64"/>
      <c r="E519" s="64"/>
      <c r="F519" s="64"/>
      <c r="G519" s="64"/>
      <c r="H519" s="64"/>
      <c r="I519" s="64"/>
      <c r="J519" s="64"/>
    </row>
    <row r="520" spans="1:10" s="63" customFormat="1">
      <c r="A520" s="64"/>
      <c r="B520" s="64"/>
      <c r="C520" s="64"/>
      <c r="D520" s="64"/>
      <c r="E520" s="64"/>
      <c r="F520" s="64"/>
      <c r="G520" s="64"/>
      <c r="H520" s="64"/>
      <c r="I520" s="64"/>
      <c r="J520" s="64"/>
    </row>
    <row r="521" spans="1:10" s="63" customFormat="1">
      <c r="A521" s="64"/>
      <c r="B521" s="64"/>
      <c r="C521" s="64"/>
      <c r="D521" s="64"/>
      <c r="E521" s="64"/>
      <c r="F521" s="64"/>
      <c r="G521" s="64"/>
      <c r="H521" s="64"/>
      <c r="I521" s="64"/>
      <c r="J521" s="64"/>
    </row>
    <row r="522" spans="1:10" s="63" customFormat="1">
      <c r="A522" s="64"/>
      <c r="B522" s="64"/>
      <c r="C522" s="64"/>
      <c r="D522" s="64"/>
      <c r="E522" s="64"/>
      <c r="F522" s="64"/>
      <c r="G522" s="64"/>
      <c r="H522" s="64"/>
      <c r="I522" s="64"/>
      <c r="J522" s="64"/>
    </row>
    <row r="523" spans="1:10" s="63" customFormat="1">
      <c r="A523" s="64"/>
      <c r="B523" s="64"/>
      <c r="C523" s="64"/>
      <c r="D523" s="64"/>
      <c r="E523" s="64"/>
      <c r="F523" s="64"/>
      <c r="G523" s="64"/>
      <c r="H523" s="64"/>
      <c r="I523" s="64"/>
      <c r="J523" s="64"/>
    </row>
    <row r="524" spans="1:10" s="63" customFormat="1">
      <c r="A524" s="64"/>
      <c r="B524" s="64"/>
      <c r="C524" s="64"/>
      <c r="D524" s="64"/>
      <c r="E524" s="64"/>
      <c r="F524" s="64"/>
      <c r="G524" s="64"/>
      <c r="H524" s="64"/>
      <c r="I524" s="64"/>
      <c r="J524" s="64"/>
    </row>
    <row r="525" spans="1:10" s="63" customFormat="1">
      <c r="A525" s="64"/>
      <c r="B525" s="64"/>
      <c r="C525" s="64"/>
      <c r="D525" s="64"/>
      <c r="E525" s="64"/>
      <c r="F525" s="64"/>
      <c r="G525" s="64"/>
      <c r="H525" s="64"/>
      <c r="I525" s="64"/>
      <c r="J525" s="64"/>
    </row>
    <row r="526" spans="1:10" s="63" customFormat="1">
      <c r="A526" s="64"/>
      <c r="B526" s="64"/>
      <c r="C526" s="64"/>
      <c r="D526" s="64"/>
      <c r="E526" s="64"/>
      <c r="F526" s="64"/>
      <c r="G526" s="64"/>
      <c r="H526" s="64"/>
      <c r="I526" s="64"/>
      <c r="J526" s="64"/>
    </row>
    <row r="527" spans="1:10" s="63" customFormat="1">
      <c r="A527" s="64"/>
      <c r="B527" s="64"/>
      <c r="C527" s="64"/>
      <c r="D527" s="64"/>
      <c r="E527" s="64"/>
      <c r="F527" s="64"/>
      <c r="G527" s="64"/>
      <c r="H527" s="64"/>
      <c r="I527" s="64"/>
      <c r="J527" s="64"/>
    </row>
    <row r="528" spans="1:10" s="63" customFormat="1">
      <c r="A528" s="64"/>
      <c r="B528" s="64"/>
      <c r="C528" s="64"/>
      <c r="D528" s="64"/>
      <c r="E528" s="64"/>
      <c r="F528" s="64"/>
      <c r="G528" s="64"/>
      <c r="H528" s="64"/>
      <c r="I528" s="64"/>
      <c r="J528" s="64"/>
    </row>
    <row r="529" spans="1:10" s="63" customFormat="1">
      <c r="A529" s="64"/>
      <c r="B529" s="64"/>
      <c r="C529" s="64"/>
      <c r="D529" s="64"/>
      <c r="E529" s="64"/>
      <c r="F529" s="64"/>
      <c r="G529" s="64"/>
      <c r="H529" s="64"/>
      <c r="I529" s="64"/>
      <c r="J529" s="64"/>
    </row>
    <row r="530" spans="1:10" s="63" customFormat="1">
      <c r="A530" s="64"/>
      <c r="B530" s="64"/>
      <c r="C530" s="64"/>
      <c r="D530" s="64"/>
      <c r="E530" s="64"/>
      <c r="F530" s="64"/>
      <c r="G530" s="64"/>
      <c r="H530" s="64"/>
      <c r="I530" s="64"/>
      <c r="J530" s="64"/>
    </row>
    <row r="531" spans="1:10" s="63" customFormat="1">
      <c r="A531" s="64"/>
      <c r="B531" s="64"/>
      <c r="C531" s="64"/>
      <c r="D531" s="64"/>
      <c r="E531" s="64"/>
      <c r="F531" s="64"/>
      <c r="G531" s="64"/>
      <c r="H531" s="64"/>
      <c r="I531" s="64"/>
      <c r="J531" s="64"/>
    </row>
    <row r="532" spans="1:10" s="63" customFormat="1">
      <c r="A532" s="64"/>
      <c r="B532" s="64"/>
      <c r="C532" s="64"/>
      <c r="D532" s="64"/>
      <c r="E532" s="64"/>
      <c r="F532" s="64"/>
      <c r="G532" s="64"/>
      <c r="H532" s="64"/>
      <c r="I532" s="64"/>
      <c r="J532" s="64"/>
    </row>
    <row r="533" spans="1:10" s="63" customFormat="1">
      <c r="A533" s="64"/>
      <c r="B533" s="64"/>
      <c r="C533" s="64"/>
      <c r="D533" s="64"/>
      <c r="E533" s="64"/>
      <c r="F533" s="64"/>
      <c r="G533" s="64"/>
      <c r="H533" s="64"/>
      <c r="I533" s="64"/>
      <c r="J533" s="64"/>
    </row>
    <row r="534" spans="1:10" s="63" customFormat="1">
      <c r="A534" s="64"/>
      <c r="B534" s="64"/>
      <c r="C534" s="64"/>
      <c r="D534" s="64"/>
      <c r="E534" s="64"/>
      <c r="F534" s="64"/>
      <c r="G534" s="64"/>
      <c r="H534" s="64"/>
      <c r="I534" s="64"/>
      <c r="J534" s="64"/>
    </row>
    <row r="535" spans="1:10" s="63" customFormat="1">
      <c r="A535" s="64"/>
      <c r="B535" s="64"/>
      <c r="C535" s="64"/>
      <c r="D535" s="64"/>
      <c r="E535" s="64"/>
      <c r="F535" s="64"/>
      <c r="G535" s="64"/>
      <c r="H535" s="64"/>
      <c r="I535" s="64"/>
      <c r="J535" s="64"/>
    </row>
    <row r="536" spans="1:10" s="63" customFormat="1">
      <c r="A536" s="64"/>
      <c r="B536" s="64"/>
      <c r="C536" s="64"/>
      <c r="D536" s="64"/>
      <c r="E536" s="64"/>
      <c r="F536" s="64"/>
      <c r="G536" s="64"/>
      <c r="H536" s="64"/>
      <c r="I536" s="64"/>
      <c r="J536" s="64"/>
    </row>
    <row r="537" spans="1:10" s="63" customFormat="1">
      <c r="A537" s="64"/>
      <c r="B537" s="64"/>
      <c r="C537" s="64"/>
      <c r="D537" s="64"/>
      <c r="E537" s="64"/>
      <c r="F537" s="64"/>
      <c r="G537" s="64"/>
      <c r="H537" s="64"/>
      <c r="I537" s="64"/>
      <c r="J537" s="64"/>
    </row>
    <row r="538" spans="1:10" s="63" customFormat="1">
      <c r="A538" s="64"/>
      <c r="B538" s="64"/>
      <c r="C538" s="64"/>
      <c r="D538" s="64"/>
      <c r="E538" s="64"/>
      <c r="F538" s="64"/>
      <c r="G538" s="64"/>
      <c r="H538" s="64"/>
      <c r="I538" s="64"/>
      <c r="J538" s="64"/>
    </row>
    <row r="539" spans="1:10" s="63" customFormat="1">
      <c r="A539" s="64"/>
      <c r="B539" s="64"/>
      <c r="C539" s="64"/>
      <c r="D539" s="64"/>
      <c r="E539" s="64"/>
      <c r="F539" s="64"/>
      <c r="G539" s="64"/>
      <c r="H539" s="64"/>
      <c r="I539" s="64"/>
      <c r="J539" s="64"/>
    </row>
    <row r="540" spans="1:10" s="63" customFormat="1">
      <c r="A540" s="64"/>
      <c r="B540" s="64"/>
      <c r="C540" s="64"/>
      <c r="D540" s="64"/>
      <c r="E540" s="64"/>
      <c r="F540" s="64"/>
      <c r="G540" s="64"/>
      <c r="H540" s="64"/>
      <c r="I540" s="64"/>
      <c r="J540" s="64"/>
    </row>
    <row r="541" spans="1:10" s="63" customFormat="1">
      <c r="A541" s="64"/>
      <c r="B541" s="64"/>
      <c r="C541" s="64"/>
      <c r="D541" s="64"/>
      <c r="E541" s="64"/>
      <c r="F541" s="64"/>
      <c r="G541" s="64"/>
      <c r="H541" s="64"/>
      <c r="I541" s="64"/>
      <c r="J541" s="64"/>
    </row>
    <row r="542" spans="1:10" s="63" customFormat="1">
      <c r="A542" s="64"/>
      <c r="B542" s="64"/>
      <c r="C542" s="64"/>
      <c r="D542" s="64"/>
      <c r="E542" s="64"/>
      <c r="F542" s="64"/>
      <c r="G542" s="64"/>
      <c r="H542" s="64"/>
      <c r="I542" s="64"/>
      <c r="J542" s="64"/>
    </row>
    <row r="543" spans="1:10" s="63" customFormat="1">
      <c r="A543" s="64"/>
      <c r="B543" s="64"/>
      <c r="C543" s="64"/>
      <c r="D543" s="64"/>
      <c r="E543" s="64"/>
      <c r="F543" s="64"/>
      <c r="G543" s="64"/>
      <c r="H543" s="64"/>
      <c r="I543" s="64"/>
      <c r="J543" s="64"/>
    </row>
    <row r="544" spans="1:10" s="63" customFormat="1">
      <c r="A544" s="64"/>
      <c r="B544" s="64"/>
      <c r="C544" s="64"/>
      <c r="D544" s="64"/>
      <c r="E544" s="64"/>
      <c r="F544" s="64"/>
      <c r="G544" s="64"/>
      <c r="H544" s="64"/>
      <c r="I544" s="64"/>
      <c r="J544" s="64"/>
    </row>
    <row r="545" spans="1:10" s="63" customFormat="1">
      <c r="A545" s="64"/>
      <c r="B545" s="64"/>
      <c r="C545" s="64"/>
      <c r="D545" s="64"/>
      <c r="E545" s="64"/>
      <c r="F545" s="64"/>
      <c r="G545" s="64"/>
      <c r="H545" s="64"/>
      <c r="I545" s="64"/>
      <c r="J545" s="64"/>
    </row>
    <row r="546" spans="1:10" s="63" customFormat="1">
      <c r="A546" s="64"/>
      <c r="B546" s="64"/>
      <c r="C546" s="64"/>
      <c r="D546" s="64"/>
      <c r="E546" s="64"/>
      <c r="F546" s="64"/>
      <c r="G546" s="64"/>
      <c r="H546" s="64"/>
      <c r="I546" s="64"/>
      <c r="J546" s="64"/>
    </row>
    <row r="547" spans="1:10" s="63" customFormat="1">
      <c r="A547" s="64"/>
      <c r="B547" s="64"/>
      <c r="C547" s="64"/>
      <c r="D547" s="64"/>
      <c r="E547" s="64"/>
      <c r="F547" s="64"/>
      <c r="G547" s="64"/>
      <c r="H547" s="64"/>
      <c r="I547" s="64"/>
      <c r="J547" s="64"/>
    </row>
    <row r="548" spans="1:10" s="63" customFormat="1">
      <c r="A548" s="64"/>
      <c r="B548" s="64"/>
      <c r="C548" s="64"/>
      <c r="D548" s="64"/>
      <c r="E548" s="64"/>
      <c r="F548" s="64"/>
      <c r="G548" s="64"/>
      <c r="H548" s="64"/>
      <c r="I548" s="64"/>
      <c r="J548" s="64"/>
    </row>
    <row r="549" spans="1:10" s="63" customFormat="1">
      <c r="A549" s="64"/>
      <c r="B549" s="64"/>
      <c r="C549" s="64"/>
      <c r="D549" s="64"/>
      <c r="E549" s="64"/>
      <c r="F549" s="64"/>
      <c r="G549" s="64"/>
      <c r="H549" s="64"/>
      <c r="I549" s="64"/>
      <c r="J549" s="64"/>
    </row>
    <row r="550" spans="1:10" s="63" customFormat="1">
      <c r="A550" s="64"/>
      <c r="B550" s="64"/>
      <c r="C550" s="64"/>
      <c r="D550" s="64"/>
      <c r="E550" s="64"/>
      <c r="F550" s="64"/>
      <c r="G550" s="64"/>
      <c r="H550" s="64"/>
      <c r="I550" s="64"/>
      <c r="J550" s="64"/>
    </row>
    <row r="551" spans="1:10" s="63" customFormat="1">
      <c r="A551" s="64"/>
      <c r="B551" s="64"/>
      <c r="C551" s="64"/>
      <c r="D551" s="64"/>
      <c r="E551" s="64"/>
      <c r="F551" s="64"/>
      <c r="G551" s="64"/>
      <c r="H551" s="64"/>
      <c r="I551" s="64"/>
      <c r="J551" s="64"/>
    </row>
    <row r="552" spans="1:10" s="63" customFormat="1">
      <c r="A552" s="64"/>
      <c r="B552" s="64"/>
      <c r="C552" s="64"/>
      <c r="D552" s="64"/>
      <c r="E552" s="64"/>
      <c r="F552" s="64"/>
      <c r="G552" s="64"/>
      <c r="H552" s="64"/>
      <c r="I552" s="64"/>
      <c r="J552" s="64"/>
    </row>
    <row r="553" spans="1:10" s="63" customFormat="1">
      <c r="A553" s="64"/>
      <c r="B553" s="64"/>
      <c r="C553" s="64"/>
      <c r="D553" s="64"/>
      <c r="E553" s="64"/>
      <c r="F553" s="64"/>
      <c r="G553" s="64"/>
      <c r="H553" s="64"/>
      <c r="I553" s="64"/>
      <c r="J553" s="64"/>
    </row>
    <row r="554" spans="1:10" s="63" customFormat="1">
      <c r="A554" s="64"/>
      <c r="B554" s="64"/>
      <c r="C554" s="64"/>
      <c r="D554" s="64"/>
      <c r="E554" s="64"/>
      <c r="F554" s="64"/>
      <c r="G554" s="64"/>
      <c r="H554" s="64"/>
      <c r="I554" s="64"/>
      <c r="J554" s="64"/>
    </row>
    <row r="555" spans="1:10" s="63" customFormat="1">
      <c r="A555" s="64"/>
      <c r="B555" s="64"/>
      <c r="C555" s="64"/>
      <c r="D555" s="64"/>
      <c r="E555" s="64"/>
      <c r="F555" s="64"/>
      <c r="G555" s="64"/>
      <c r="H555" s="64"/>
      <c r="I555" s="64"/>
      <c r="J555" s="64"/>
    </row>
    <row r="556" spans="1:10" s="63" customFormat="1">
      <c r="A556" s="64"/>
      <c r="B556" s="64"/>
      <c r="C556" s="64"/>
      <c r="D556" s="64"/>
      <c r="E556" s="64"/>
      <c r="F556" s="64"/>
      <c r="G556" s="64"/>
      <c r="H556" s="64"/>
      <c r="I556" s="64"/>
      <c r="J556" s="64"/>
    </row>
    <row r="557" spans="1:10" s="63" customFormat="1">
      <c r="A557" s="64"/>
      <c r="B557" s="64"/>
      <c r="C557" s="64"/>
      <c r="D557" s="64"/>
      <c r="E557" s="64"/>
      <c r="F557" s="64"/>
      <c r="G557" s="64"/>
      <c r="H557" s="64"/>
      <c r="I557" s="64"/>
      <c r="J557" s="64"/>
    </row>
    <row r="558" spans="1:10" s="63" customFormat="1">
      <c r="A558" s="64"/>
      <c r="B558" s="64"/>
      <c r="C558" s="64"/>
      <c r="D558" s="64"/>
      <c r="E558" s="64"/>
      <c r="F558" s="64"/>
      <c r="G558" s="64"/>
      <c r="H558" s="64"/>
      <c r="I558" s="64"/>
      <c r="J558" s="64"/>
    </row>
    <row r="559" spans="1:10" s="63" customFormat="1">
      <c r="A559" s="64"/>
      <c r="B559" s="64"/>
      <c r="C559" s="64"/>
      <c r="D559" s="64"/>
      <c r="E559" s="64"/>
      <c r="F559" s="64"/>
      <c r="G559" s="64"/>
      <c r="H559" s="64"/>
      <c r="I559" s="64"/>
      <c r="J559" s="64"/>
    </row>
    <row r="560" spans="1:10" s="63" customFormat="1">
      <c r="A560" s="64"/>
      <c r="B560" s="64"/>
      <c r="C560" s="64"/>
      <c r="D560" s="64"/>
      <c r="E560" s="64"/>
      <c r="F560" s="64"/>
      <c r="G560" s="64"/>
      <c r="H560" s="64"/>
      <c r="I560" s="64"/>
      <c r="J560" s="64"/>
    </row>
    <row r="561" spans="1:10" s="63" customFormat="1">
      <c r="A561" s="64"/>
      <c r="B561" s="64"/>
      <c r="C561" s="64"/>
      <c r="D561" s="64"/>
      <c r="E561" s="64"/>
      <c r="F561" s="64"/>
      <c r="G561" s="64"/>
      <c r="H561" s="64"/>
      <c r="I561" s="64"/>
      <c r="J561" s="64"/>
    </row>
    <row r="562" spans="1:10" s="63" customFormat="1">
      <c r="A562" s="64"/>
      <c r="B562" s="64"/>
      <c r="C562" s="64"/>
      <c r="D562" s="64"/>
      <c r="E562" s="64"/>
      <c r="F562" s="64"/>
      <c r="G562" s="64"/>
      <c r="H562" s="64"/>
      <c r="I562" s="64"/>
      <c r="J562" s="64"/>
    </row>
    <row r="563" spans="1:10" s="63" customFormat="1">
      <c r="A563" s="64"/>
      <c r="B563" s="64"/>
      <c r="C563" s="64"/>
      <c r="D563" s="64"/>
      <c r="E563" s="64"/>
      <c r="F563" s="64"/>
      <c r="G563" s="64"/>
      <c r="H563" s="64"/>
      <c r="I563" s="64"/>
      <c r="J563" s="64"/>
    </row>
    <row r="564" spans="1:10" s="63" customFormat="1">
      <c r="A564" s="64"/>
      <c r="B564" s="64"/>
      <c r="C564" s="64"/>
      <c r="D564" s="64"/>
      <c r="E564" s="64"/>
      <c r="F564" s="64"/>
      <c r="G564" s="64"/>
      <c r="H564" s="64"/>
      <c r="I564" s="64"/>
      <c r="J564" s="64"/>
    </row>
    <row r="565" spans="1:10" s="63" customFormat="1">
      <c r="A565" s="64"/>
      <c r="B565" s="64"/>
      <c r="C565" s="64"/>
      <c r="D565" s="64"/>
      <c r="E565" s="64"/>
      <c r="F565" s="64"/>
      <c r="G565" s="64"/>
      <c r="H565" s="64"/>
      <c r="I565" s="64"/>
      <c r="J565" s="64"/>
    </row>
    <row r="566" spans="1:10" s="63" customFormat="1">
      <c r="A566" s="64"/>
      <c r="B566" s="64"/>
      <c r="C566" s="64"/>
      <c r="D566" s="64"/>
      <c r="E566" s="64"/>
      <c r="F566" s="64"/>
      <c r="G566" s="64"/>
      <c r="H566" s="64"/>
      <c r="I566" s="64"/>
      <c r="J566" s="64"/>
    </row>
    <row r="567" spans="1:10" s="63" customFormat="1">
      <c r="A567" s="64"/>
      <c r="B567" s="64"/>
      <c r="C567" s="64"/>
      <c r="D567" s="64"/>
      <c r="E567" s="64"/>
      <c r="F567" s="64"/>
      <c r="G567" s="64"/>
      <c r="H567" s="64"/>
      <c r="I567" s="64"/>
      <c r="J567" s="64"/>
    </row>
    <row r="568" spans="1:10" s="63" customFormat="1">
      <c r="A568" s="64"/>
      <c r="B568" s="64"/>
      <c r="C568" s="64"/>
      <c r="D568" s="64"/>
      <c r="E568" s="64"/>
      <c r="F568" s="64"/>
      <c r="G568" s="64"/>
      <c r="H568" s="64"/>
      <c r="I568" s="64"/>
      <c r="J568" s="64"/>
    </row>
    <row r="569" spans="1:10" s="63" customFormat="1">
      <c r="A569" s="64"/>
      <c r="B569" s="64"/>
      <c r="C569" s="64"/>
      <c r="D569" s="64"/>
      <c r="E569" s="64"/>
      <c r="F569" s="64"/>
      <c r="G569" s="64"/>
      <c r="H569" s="64"/>
      <c r="I569" s="64"/>
      <c r="J569" s="64"/>
    </row>
    <row r="570" spans="1:10" s="63" customFormat="1">
      <c r="A570" s="64"/>
      <c r="B570" s="64"/>
      <c r="C570" s="64"/>
      <c r="D570" s="64"/>
      <c r="E570" s="64"/>
      <c r="F570" s="64"/>
      <c r="G570" s="64"/>
      <c r="H570" s="64"/>
      <c r="I570" s="64"/>
      <c r="J570" s="64"/>
    </row>
    <row r="571" spans="1:10" s="63" customFormat="1">
      <c r="A571" s="64"/>
      <c r="B571" s="64"/>
      <c r="C571" s="64"/>
      <c r="D571" s="64"/>
      <c r="E571" s="64"/>
      <c r="F571" s="64"/>
      <c r="G571" s="64"/>
      <c r="H571" s="64"/>
      <c r="I571" s="64"/>
      <c r="J571" s="64"/>
    </row>
    <row r="572" spans="1:10" s="63" customFormat="1">
      <c r="A572" s="64"/>
      <c r="B572" s="64"/>
      <c r="C572" s="64"/>
      <c r="D572" s="64"/>
      <c r="E572" s="64"/>
      <c r="F572" s="64"/>
      <c r="G572" s="64"/>
      <c r="H572" s="64"/>
      <c r="I572" s="64"/>
      <c r="J572" s="64"/>
    </row>
    <row r="573" spans="1:10" s="63" customFormat="1">
      <c r="A573" s="64"/>
      <c r="B573" s="64"/>
      <c r="C573" s="64"/>
      <c r="D573" s="64"/>
      <c r="E573" s="64"/>
      <c r="F573" s="64"/>
      <c r="G573" s="64"/>
      <c r="H573" s="64"/>
      <c r="I573" s="64"/>
      <c r="J573" s="64"/>
    </row>
    <row r="574" spans="1:10" s="63" customFormat="1">
      <c r="A574" s="64"/>
      <c r="B574" s="64"/>
      <c r="C574" s="64"/>
      <c r="D574" s="64"/>
      <c r="E574" s="64"/>
      <c r="F574" s="64"/>
      <c r="G574" s="64"/>
      <c r="H574" s="64"/>
      <c r="I574" s="64"/>
      <c r="J574" s="64"/>
    </row>
    <row r="575" spans="1:10" s="63" customFormat="1">
      <c r="A575" s="64"/>
      <c r="B575" s="64"/>
      <c r="C575" s="64"/>
      <c r="D575" s="64"/>
      <c r="E575" s="64"/>
      <c r="F575" s="64"/>
      <c r="G575" s="64"/>
      <c r="H575" s="64"/>
      <c r="I575" s="64"/>
      <c r="J575" s="64"/>
    </row>
    <row r="576" spans="1:10" s="63" customFormat="1">
      <c r="A576" s="64"/>
      <c r="B576" s="64"/>
      <c r="C576" s="64"/>
      <c r="D576" s="64"/>
      <c r="E576" s="64"/>
      <c r="F576" s="64"/>
      <c r="G576" s="64"/>
      <c r="H576" s="64"/>
      <c r="I576" s="64"/>
      <c r="J576" s="64"/>
    </row>
    <row r="577" spans="1:10" s="63" customFormat="1">
      <c r="A577" s="64"/>
      <c r="B577" s="64"/>
      <c r="C577" s="64"/>
      <c r="D577" s="64"/>
      <c r="E577" s="64"/>
      <c r="F577" s="64"/>
      <c r="G577" s="64"/>
      <c r="H577" s="64"/>
      <c r="I577" s="64"/>
      <c r="J577" s="64"/>
    </row>
    <row r="578" spans="1:10" s="63" customFormat="1">
      <c r="A578" s="64"/>
      <c r="B578" s="64"/>
      <c r="C578" s="64"/>
      <c r="D578" s="64"/>
      <c r="E578" s="64"/>
      <c r="F578" s="64"/>
      <c r="G578" s="64"/>
      <c r="H578" s="64"/>
      <c r="I578" s="64"/>
      <c r="J578" s="64"/>
    </row>
    <row r="579" spans="1:10" s="63" customFormat="1">
      <c r="A579" s="64"/>
      <c r="B579" s="64"/>
      <c r="C579" s="64"/>
      <c r="D579" s="64"/>
      <c r="E579" s="64"/>
      <c r="F579" s="64"/>
      <c r="G579" s="64"/>
      <c r="H579" s="64"/>
      <c r="I579" s="64"/>
      <c r="J579" s="64"/>
    </row>
    <row r="580" spans="1:10" s="63" customFormat="1">
      <c r="A580" s="64"/>
      <c r="B580" s="64"/>
      <c r="C580" s="64"/>
      <c r="D580" s="64"/>
      <c r="E580" s="64"/>
      <c r="F580" s="64"/>
      <c r="G580" s="64"/>
      <c r="H580" s="64"/>
      <c r="I580" s="64"/>
      <c r="J580" s="64"/>
    </row>
    <row r="581" spans="1:10" s="63" customFormat="1">
      <c r="A581" s="64"/>
      <c r="B581" s="64"/>
      <c r="C581" s="64"/>
      <c r="D581" s="64"/>
      <c r="E581" s="64"/>
      <c r="F581" s="64"/>
      <c r="G581" s="64"/>
      <c r="H581" s="64"/>
      <c r="I581" s="64"/>
      <c r="J581" s="64"/>
    </row>
    <row r="582" spans="1:10" s="63" customFormat="1">
      <c r="A582" s="64"/>
      <c r="B582" s="64"/>
      <c r="C582" s="64"/>
      <c r="D582" s="64"/>
      <c r="E582" s="64"/>
      <c r="F582" s="64"/>
      <c r="G582" s="64"/>
      <c r="H582" s="64"/>
      <c r="I582" s="64"/>
      <c r="J582" s="64"/>
    </row>
    <row r="583" spans="1:10" s="63" customFormat="1">
      <c r="A583" s="64"/>
      <c r="B583" s="64"/>
      <c r="C583" s="64"/>
      <c r="D583" s="64"/>
      <c r="E583" s="64"/>
      <c r="F583" s="64"/>
      <c r="G583" s="64"/>
      <c r="H583" s="64"/>
      <c r="I583" s="64"/>
      <c r="J583" s="64"/>
    </row>
    <row r="584" spans="1:10" s="63" customFormat="1">
      <c r="A584" s="64"/>
      <c r="B584" s="64"/>
      <c r="C584" s="64"/>
      <c r="D584" s="64"/>
      <c r="E584" s="64"/>
      <c r="F584" s="64"/>
      <c r="G584" s="64"/>
      <c r="H584" s="64"/>
      <c r="I584" s="64"/>
      <c r="J584" s="64"/>
    </row>
    <row r="585" spans="1:10" s="63" customFormat="1">
      <c r="A585" s="64"/>
      <c r="B585" s="64"/>
      <c r="C585" s="64"/>
      <c r="D585" s="64"/>
      <c r="E585" s="64"/>
      <c r="F585" s="64"/>
      <c r="G585" s="64"/>
      <c r="H585" s="64"/>
      <c r="I585" s="64"/>
      <c r="J585" s="64"/>
    </row>
    <row r="586" spans="1:10" s="63" customFormat="1">
      <c r="A586" s="64"/>
      <c r="B586" s="64"/>
      <c r="C586" s="64"/>
      <c r="D586" s="64"/>
      <c r="E586" s="64"/>
      <c r="F586" s="64"/>
      <c r="G586" s="64"/>
      <c r="H586" s="64"/>
      <c r="I586" s="64"/>
      <c r="J586" s="64"/>
    </row>
    <row r="587" spans="1:10" s="63" customFormat="1">
      <c r="A587" s="64"/>
      <c r="B587" s="64"/>
      <c r="C587" s="64"/>
      <c r="D587" s="64"/>
      <c r="E587" s="64"/>
      <c r="F587" s="64"/>
      <c r="G587" s="64"/>
      <c r="H587" s="64"/>
      <c r="I587" s="64"/>
      <c r="J587" s="64"/>
    </row>
    <row r="588" spans="1:10" s="63" customFormat="1">
      <c r="A588" s="64"/>
      <c r="B588" s="64"/>
      <c r="C588" s="64"/>
      <c r="D588" s="64"/>
      <c r="E588" s="64"/>
      <c r="F588" s="64"/>
      <c r="G588" s="64"/>
      <c r="H588" s="64"/>
      <c r="I588" s="64"/>
      <c r="J588" s="64"/>
    </row>
    <row r="589" spans="1:10" s="63" customFormat="1">
      <c r="A589" s="64"/>
      <c r="B589" s="64"/>
      <c r="C589" s="64"/>
      <c r="D589" s="64"/>
      <c r="E589" s="64"/>
      <c r="F589" s="64"/>
      <c r="G589" s="64"/>
      <c r="H589" s="64"/>
      <c r="I589" s="64"/>
      <c r="J589" s="64"/>
    </row>
    <row r="590" spans="1:10" s="63" customFormat="1">
      <c r="A590" s="64"/>
      <c r="B590" s="64"/>
      <c r="C590" s="64"/>
      <c r="D590" s="64"/>
      <c r="E590" s="64"/>
      <c r="F590" s="64"/>
      <c r="G590" s="64"/>
      <c r="H590" s="64"/>
      <c r="I590" s="64"/>
      <c r="J590" s="64"/>
    </row>
    <row r="591" spans="1:10" s="63" customFormat="1">
      <c r="A591" s="64"/>
      <c r="B591" s="64"/>
      <c r="C591" s="64"/>
      <c r="D591" s="64"/>
      <c r="E591" s="64"/>
      <c r="F591" s="64"/>
      <c r="G591" s="64"/>
      <c r="H591" s="64"/>
      <c r="I591" s="64"/>
      <c r="J591" s="64"/>
    </row>
    <row r="592" spans="1:10" s="63" customFormat="1">
      <c r="A592" s="64"/>
      <c r="B592" s="64"/>
      <c r="C592" s="64"/>
      <c r="D592" s="64"/>
      <c r="E592" s="64"/>
      <c r="F592" s="64"/>
      <c r="G592" s="64"/>
      <c r="H592" s="64"/>
      <c r="I592" s="64"/>
      <c r="J592" s="64"/>
    </row>
    <row r="593" spans="1:10" s="63" customFormat="1">
      <c r="A593" s="64"/>
      <c r="B593" s="64"/>
      <c r="C593" s="64"/>
      <c r="D593" s="64"/>
      <c r="E593" s="64"/>
      <c r="F593" s="64"/>
      <c r="G593" s="64"/>
      <c r="H593" s="64"/>
      <c r="I593" s="64"/>
      <c r="J593" s="64"/>
    </row>
    <row r="594" spans="1:10" s="63" customFormat="1">
      <c r="A594" s="64"/>
      <c r="B594" s="64"/>
      <c r="C594" s="64"/>
      <c r="D594" s="64"/>
      <c r="E594" s="64"/>
      <c r="F594" s="64"/>
      <c r="G594" s="64"/>
      <c r="H594" s="64"/>
      <c r="I594" s="64"/>
      <c r="J594" s="64"/>
    </row>
    <row r="595" spans="1:10" s="63" customFormat="1">
      <c r="A595" s="64"/>
      <c r="B595" s="64"/>
      <c r="C595" s="64"/>
      <c r="D595" s="64"/>
      <c r="E595" s="64"/>
      <c r="F595" s="64"/>
      <c r="G595" s="64"/>
      <c r="H595" s="64"/>
      <c r="I595" s="64"/>
      <c r="J595" s="64"/>
    </row>
    <row r="596" spans="1:10" s="63" customFormat="1">
      <c r="A596" s="64"/>
      <c r="B596" s="64"/>
      <c r="C596" s="64"/>
      <c r="D596" s="64"/>
      <c r="E596" s="64"/>
      <c r="F596" s="64"/>
      <c r="G596" s="64"/>
      <c r="H596" s="64"/>
      <c r="I596" s="64"/>
      <c r="J596" s="64"/>
    </row>
    <row r="597" spans="1:10" s="63" customFormat="1">
      <c r="A597" s="64"/>
      <c r="B597" s="64"/>
      <c r="C597" s="64"/>
      <c r="D597" s="64"/>
      <c r="E597" s="64"/>
      <c r="F597" s="64"/>
      <c r="G597" s="64"/>
      <c r="H597" s="64"/>
      <c r="I597" s="64"/>
      <c r="J597" s="64"/>
    </row>
    <row r="598" spans="1:10" s="63" customFormat="1">
      <c r="A598" s="64"/>
      <c r="B598" s="64"/>
      <c r="C598" s="64"/>
      <c r="D598" s="64"/>
      <c r="E598" s="64"/>
      <c r="F598" s="64"/>
      <c r="G598" s="64"/>
      <c r="H598" s="64"/>
      <c r="I598" s="64"/>
      <c r="J598" s="64"/>
    </row>
    <row r="599" spans="1:10" s="63" customFormat="1">
      <c r="A599" s="64"/>
      <c r="B599" s="64"/>
      <c r="C599" s="64"/>
      <c r="D599" s="64"/>
      <c r="E599" s="64"/>
      <c r="F599" s="64"/>
      <c r="G599" s="64"/>
      <c r="H599" s="64"/>
      <c r="I599" s="64"/>
      <c r="J599" s="64"/>
    </row>
    <row r="600" spans="1:10" s="63" customFormat="1">
      <c r="A600" s="64"/>
      <c r="B600" s="64"/>
      <c r="C600" s="64"/>
      <c r="D600" s="64"/>
      <c r="E600" s="64"/>
      <c r="F600" s="64"/>
      <c r="G600" s="64"/>
      <c r="H600" s="64"/>
      <c r="I600" s="64"/>
      <c r="J600" s="64"/>
    </row>
    <row r="601" spans="1:10" s="63" customFormat="1">
      <c r="A601" s="64"/>
      <c r="B601" s="64"/>
      <c r="C601" s="64"/>
      <c r="D601" s="64"/>
      <c r="E601" s="64"/>
      <c r="F601" s="64"/>
      <c r="G601" s="64"/>
      <c r="H601" s="64"/>
      <c r="I601" s="64"/>
      <c r="J601" s="64"/>
    </row>
    <row r="602" spans="1:10" s="63" customFormat="1">
      <c r="A602" s="64"/>
      <c r="B602" s="64"/>
      <c r="C602" s="64"/>
      <c r="D602" s="64"/>
      <c r="E602" s="64"/>
      <c r="F602" s="64"/>
      <c r="G602" s="64"/>
      <c r="H602" s="64"/>
      <c r="I602" s="64"/>
      <c r="J602" s="64"/>
    </row>
    <row r="603" spans="1:10" s="63" customFormat="1">
      <c r="A603" s="64"/>
      <c r="B603" s="64"/>
      <c r="C603" s="64"/>
      <c r="D603" s="64"/>
      <c r="E603" s="64"/>
      <c r="F603" s="64"/>
      <c r="G603" s="64"/>
      <c r="H603" s="64"/>
      <c r="I603" s="64"/>
      <c r="J603" s="64"/>
    </row>
    <row r="604" spans="1:10" s="63" customFormat="1">
      <c r="A604" s="64"/>
      <c r="B604" s="64"/>
      <c r="C604" s="64"/>
      <c r="D604" s="64"/>
      <c r="E604" s="64"/>
      <c r="F604" s="64"/>
      <c r="G604" s="64"/>
      <c r="H604" s="64"/>
      <c r="I604" s="64"/>
      <c r="J604" s="64"/>
    </row>
    <row r="605" spans="1:10" s="63" customFormat="1">
      <c r="A605" s="64"/>
      <c r="B605" s="64"/>
      <c r="C605" s="64"/>
      <c r="D605" s="64"/>
      <c r="E605" s="64"/>
      <c r="F605" s="64"/>
      <c r="G605" s="64"/>
      <c r="H605" s="64"/>
      <c r="I605" s="64"/>
      <c r="J605" s="64"/>
    </row>
    <row r="606" spans="1:10" s="63" customFormat="1">
      <c r="A606" s="64"/>
      <c r="B606" s="64"/>
      <c r="C606" s="64"/>
      <c r="D606" s="64"/>
      <c r="E606" s="64"/>
      <c r="F606" s="64"/>
      <c r="G606" s="64"/>
      <c r="H606" s="64"/>
      <c r="I606" s="64"/>
      <c r="J606" s="64"/>
    </row>
    <row r="607" spans="1:10" s="63" customFormat="1">
      <c r="A607" s="64"/>
      <c r="B607" s="64"/>
      <c r="C607" s="64"/>
      <c r="D607" s="64"/>
      <c r="E607" s="64"/>
      <c r="F607" s="64"/>
      <c r="G607" s="64"/>
      <c r="H607" s="64"/>
      <c r="I607" s="64"/>
      <c r="J607" s="64"/>
    </row>
    <row r="608" spans="1:10" s="63" customFormat="1">
      <c r="A608" s="64"/>
      <c r="B608" s="64"/>
      <c r="C608" s="64"/>
      <c r="D608" s="64"/>
      <c r="E608" s="64"/>
      <c r="F608" s="64"/>
      <c r="G608" s="64"/>
      <c r="H608" s="64"/>
      <c r="I608" s="64"/>
      <c r="J608" s="64"/>
    </row>
    <row r="609" spans="1:10" s="63" customFormat="1">
      <c r="A609" s="64"/>
      <c r="B609" s="64"/>
      <c r="C609" s="64"/>
      <c r="D609" s="64"/>
      <c r="E609" s="64"/>
      <c r="F609" s="64"/>
      <c r="G609" s="64"/>
      <c r="H609" s="64"/>
      <c r="I609" s="64"/>
      <c r="J609" s="64"/>
    </row>
    <row r="610" spans="1:10" s="63" customFormat="1">
      <c r="A610" s="64"/>
      <c r="B610" s="64"/>
      <c r="C610" s="64"/>
      <c r="D610" s="64"/>
      <c r="E610" s="64"/>
      <c r="F610" s="64"/>
      <c r="G610" s="64"/>
      <c r="H610" s="64"/>
      <c r="I610" s="64"/>
      <c r="J610" s="64"/>
    </row>
    <row r="611" spans="1:10" s="63" customFormat="1">
      <c r="A611" s="64"/>
      <c r="B611" s="64"/>
      <c r="C611" s="64"/>
      <c r="D611" s="64"/>
      <c r="E611" s="64"/>
      <c r="F611" s="64"/>
      <c r="G611" s="64"/>
      <c r="H611" s="64"/>
      <c r="I611" s="64"/>
      <c r="J611" s="64"/>
    </row>
    <row r="612" spans="1:10" s="63" customFormat="1">
      <c r="A612" s="64"/>
      <c r="B612" s="64"/>
      <c r="C612" s="64"/>
      <c r="D612" s="64"/>
      <c r="E612" s="64"/>
      <c r="F612" s="64"/>
      <c r="G612" s="64"/>
      <c r="H612" s="64"/>
      <c r="I612" s="64"/>
      <c r="J612" s="64"/>
    </row>
    <row r="613" spans="1:10" s="63" customFormat="1">
      <c r="A613" s="64"/>
      <c r="B613" s="64"/>
      <c r="C613" s="64"/>
      <c r="D613" s="64"/>
      <c r="E613" s="64"/>
      <c r="F613" s="64"/>
      <c r="G613" s="64"/>
      <c r="H613" s="64"/>
      <c r="I613" s="64"/>
      <c r="J613" s="64"/>
    </row>
    <row r="614" spans="1:10" s="63" customFormat="1">
      <c r="A614" s="64"/>
      <c r="B614" s="64"/>
      <c r="C614" s="64"/>
      <c r="D614" s="64"/>
      <c r="E614" s="64"/>
      <c r="F614" s="64"/>
      <c r="G614" s="64"/>
      <c r="H614" s="64"/>
      <c r="I614" s="64"/>
      <c r="J614" s="64"/>
    </row>
    <row r="615" spans="1:10" s="63" customFormat="1">
      <c r="A615" s="64"/>
      <c r="B615" s="64"/>
      <c r="C615" s="64"/>
      <c r="D615" s="64"/>
      <c r="E615" s="64"/>
      <c r="F615" s="64"/>
      <c r="G615" s="64"/>
      <c r="H615" s="64"/>
      <c r="I615" s="64"/>
      <c r="J615" s="64"/>
    </row>
    <row r="616" spans="1:10" s="63" customFormat="1">
      <c r="A616" s="64"/>
      <c r="B616" s="64"/>
      <c r="C616" s="64"/>
      <c r="D616" s="64"/>
      <c r="E616" s="64"/>
      <c r="F616" s="64"/>
      <c r="G616" s="64"/>
      <c r="H616" s="64"/>
      <c r="I616" s="64"/>
      <c r="J616" s="64"/>
    </row>
    <row r="617" spans="1:10" s="63" customFormat="1">
      <c r="A617" s="64"/>
      <c r="B617" s="64"/>
      <c r="C617" s="64"/>
      <c r="D617" s="64"/>
      <c r="E617" s="64"/>
      <c r="F617" s="64"/>
      <c r="G617" s="64"/>
      <c r="H617" s="64"/>
      <c r="I617" s="64"/>
      <c r="J617" s="64"/>
    </row>
    <row r="618" spans="1:10" s="63" customFormat="1">
      <c r="A618" s="64"/>
      <c r="B618" s="64"/>
      <c r="C618" s="64"/>
      <c r="D618" s="64"/>
      <c r="E618" s="64"/>
      <c r="F618" s="64"/>
      <c r="G618" s="64"/>
      <c r="H618" s="64"/>
      <c r="I618" s="64"/>
      <c r="J618" s="64"/>
    </row>
    <row r="619" spans="1:10" s="63" customFormat="1">
      <c r="A619" s="64"/>
      <c r="B619" s="64"/>
      <c r="C619" s="64"/>
      <c r="D619" s="64"/>
      <c r="E619" s="64"/>
      <c r="F619" s="64"/>
      <c r="G619" s="64"/>
      <c r="H619" s="64"/>
      <c r="I619" s="64"/>
      <c r="J619" s="64"/>
    </row>
  </sheetData>
  <sheetProtection password="E105" sheet="1"/>
  <mergeCells count="18">
    <mergeCell ref="C16:C17"/>
    <mergeCell ref="D16:D17"/>
    <mergeCell ref="E16:E17"/>
    <mergeCell ref="K16:K17"/>
    <mergeCell ref="G16:G17"/>
    <mergeCell ref="H16:H17"/>
    <mergeCell ref="I16:I17"/>
    <mergeCell ref="J16:J17"/>
    <mergeCell ref="F7:K7"/>
    <mergeCell ref="F16:F17"/>
    <mergeCell ref="A1:K1"/>
    <mergeCell ref="A2:K2"/>
    <mergeCell ref="A3:K3"/>
    <mergeCell ref="A4:K4"/>
    <mergeCell ref="A5:K5"/>
    <mergeCell ref="F6:K6"/>
    <mergeCell ref="A16:A17"/>
    <mergeCell ref="B16:B17"/>
  </mergeCells>
  <pageMargins left="0.47244094488188981" right="0.11811023622047245" top="0.55118110236220474" bottom="0.43307086614173229" header="0" footer="0"/>
  <pageSetup paperSize="9" scale="55" orientation="portrait" r:id="rId1"/>
  <headerFooter alignWithMargins="0"/>
  <ignoredErrors>
    <ignoredError sqref="J22:K22 J23:K25 J27:K29 J44:K44 J46 J47:J53 J56:J57 J30:J32 K30:K32 K46:K53 K56:K57 J60 J62 J64 J66 J70 J72:J78" unlockedFormula="1"/>
    <ignoredError sqref="J26:K26 J33:K33 J35:K35 J42:K43 K64 K70 K72" formula="1"/>
    <ignoredError sqref="J34:K34 J36:J41 K36:K41 K45 J45 J61 J63 K60 K62 J65 J71" formula="1" unlockedFormula="1"/>
  </ignoredError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28"/>
  <sheetViews>
    <sheetView topLeftCell="B502" zoomScale="85" zoomScaleNormal="85" workbookViewId="0">
      <selection activeCell="A3" sqref="A3:G3"/>
    </sheetView>
  </sheetViews>
  <sheetFormatPr baseColWidth="10" defaultColWidth="9.140625" defaultRowHeight="12.75"/>
  <cols>
    <col min="1" max="1" width="81.140625" style="250" customWidth="1"/>
    <col min="2" max="2" width="78.42578125" style="250" customWidth="1"/>
    <col min="3" max="3" width="32.42578125" style="247" customWidth="1"/>
    <col min="4" max="4" width="13" style="249" customWidth="1"/>
    <col min="5" max="5" width="15.42578125" style="247" customWidth="1"/>
    <col min="6" max="6" width="16.5703125" style="247" customWidth="1"/>
    <col min="7" max="16384" width="9.140625" style="95"/>
  </cols>
  <sheetData>
    <row r="1" spans="1:6" s="89" customFormat="1" ht="36">
      <c r="A1" s="85" t="s">
        <v>291</v>
      </c>
      <c r="B1" s="85" t="s">
        <v>292</v>
      </c>
      <c r="C1" s="86" t="s">
        <v>293</v>
      </c>
      <c r="D1" s="86" t="s">
        <v>1</v>
      </c>
      <c r="E1" s="87" t="s">
        <v>2</v>
      </c>
      <c r="F1" s="88" t="s">
        <v>294</v>
      </c>
    </row>
    <row r="2" spans="1:6" ht="20.100000000000001" customHeight="1">
      <c r="A2" s="90" t="s">
        <v>138</v>
      </c>
      <c r="B2" s="90" t="s">
        <v>295</v>
      </c>
      <c r="C2" s="91" t="s">
        <v>296</v>
      </c>
      <c r="D2" s="92" t="s">
        <v>297</v>
      </c>
      <c r="E2" s="93">
        <v>944</v>
      </c>
      <c r="F2" s="94" t="s">
        <v>298</v>
      </c>
    </row>
    <row r="3" spans="1:6" ht="24">
      <c r="A3" s="90" t="s">
        <v>138</v>
      </c>
      <c r="B3" s="90" t="s">
        <v>295</v>
      </c>
      <c r="C3" s="91" t="s">
        <v>299</v>
      </c>
      <c r="D3" s="92" t="s">
        <v>297</v>
      </c>
      <c r="E3" s="93">
        <v>590</v>
      </c>
      <c r="F3" s="94" t="s">
        <v>298</v>
      </c>
    </row>
    <row r="4" spans="1:6" ht="36">
      <c r="A4" s="96" t="s">
        <v>133</v>
      </c>
      <c r="B4" s="96" t="s">
        <v>300</v>
      </c>
      <c r="C4" s="96" t="s">
        <v>301</v>
      </c>
      <c r="D4" s="97" t="s">
        <v>297</v>
      </c>
      <c r="E4" s="98">
        <v>5000.5</v>
      </c>
      <c r="F4" s="99" t="s">
        <v>302</v>
      </c>
    </row>
    <row r="5" spans="1:6" ht="36">
      <c r="A5" s="96" t="s">
        <v>133</v>
      </c>
      <c r="B5" s="96" t="s">
        <v>300</v>
      </c>
      <c r="C5" s="96" t="s">
        <v>303</v>
      </c>
      <c r="D5" s="97" t="s">
        <v>297</v>
      </c>
      <c r="E5" s="98">
        <v>10133.5</v>
      </c>
      <c r="F5" s="99" t="s">
        <v>302</v>
      </c>
    </row>
    <row r="6" spans="1:6" ht="36">
      <c r="A6" s="96" t="s">
        <v>133</v>
      </c>
      <c r="B6" s="96" t="s">
        <v>300</v>
      </c>
      <c r="C6" s="96" t="s">
        <v>304</v>
      </c>
      <c r="D6" s="97" t="s">
        <v>297</v>
      </c>
      <c r="E6" s="98">
        <v>25488</v>
      </c>
      <c r="F6" s="99" t="s">
        <v>302</v>
      </c>
    </row>
    <row r="7" spans="1:6" ht="36">
      <c r="A7" s="96" t="s">
        <v>133</v>
      </c>
      <c r="B7" s="96" t="s">
        <v>300</v>
      </c>
      <c r="C7" s="96" t="s">
        <v>305</v>
      </c>
      <c r="D7" s="97" t="s">
        <v>297</v>
      </c>
      <c r="E7" s="98">
        <v>61419</v>
      </c>
      <c r="F7" s="99" t="s">
        <v>302</v>
      </c>
    </row>
    <row r="8" spans="1:6" ht="21.95" customHeight="1">
      <c r="A8" s="96" t="s">
        <v>133</v>
      </c>
      <c r="B8" s="96" t="s">
        <v>300</v>
      </c>
      <c r="C8" s="96" t="s">
        <v>306</v>
      </c>
      <c r="D8" s="97" t="s">
        <v>297</v>
      </c>
      <c r="E8" s="98">
        <v>33435.300000000003</v>
      </c>
      <c r="F8" s="99" t="s">
        <v>302</v>
      </c>
    </row>
    <row r="9" spans="1:6" ht="17.100000000000001" customHeight="1">
      <c r="A9" s="96" t="s">
        <v>133</v>
      </c>
      <c r="B9" s="96" t="s">
        <v>300</v>
      </c>
      <c r="C9" s="96" t="s">
        <v>307</v>
      </c>
      <c r="D9" s="97" t="s">
        <v>297</v>
      </c>
      <c r="E9" s="98">
        <v>9410.5</v>
      </c>
      <c r="F9" s="99" t="s">
        <v>302</v>
      </c>
    </row>
    <row r="10" spans="1:6" ht="18.95" customHeight="1">
      <c r="A10" s="96" t="s">
        <v>133</v>
      </c>
      <c r="B10" s="96" t="s">
        <v>300</v>
      </c>
      <c r="C10" s="96" t="s">
        <v>308</v>
      </c>
      <c r="D10" s="97" t="s">
        <v>297</v>
      </c>
      <c r="E10" s="98">
        <v>5929.5</v>
      </c>
      <c r="F10" s="99" t="s">
        <v>302</v>
      </c>
    </row>
    <row r="11" spans="1:6" ht="17.100000000000001" customHeight="1">
      <c r="A11" s="96" t="s">
        <v>133</v>
      </c>
      <c r="B11" s="96" t="s">
        <v>300</v>
      </c>
      <c r="C11" s="96" t="s">
        <v>309</v>
      </c>
      <c r="D11" s="97" t="s">
        <v>297</v>
      </c>
      <c r="E11" s="98">
        <v>65844</v>
      </c>
      <c r="F11" s="99" t="s">
        <v>302</v>
      </c>
    </row>
    <row r="12" spans="1:6" ht="18" customHeight="1">
      <c r="A12" s="96" t="s">
        <v>133</v>
      </c>
      <c r="B12" s="96" t="s">
        <v>300</v>
      </c>
      <c r="C12" s="96" t="s">
        <v>310</v>
      </c>
      <c r="D12" s="97" t="s">
        <v>297</v>
      </c>
      <c r="E12" s="98">
        <v>29393.8</v>
      </c>
      <c r="F12" s="99" t="s">
        <v>302</v>
      </c>
    </row>
    <row r="13" spans="1:6" ht="18" customHeight="1">
      <c r="A13" s="96" t="s">
        <v>133</v>
      </c>
      <c r="B13" s="96" t="s">
        <v>300</v>
      </c>
      <c r="C13" s="96" t="s">
        <v>311</v>
      </c>
      <c r="D13" s="97" t="s">
        <v>297</v>
      </c>
      <c r="E13" s="98">
        <v>27193.1</v>
      </c>
      <c r="F13" s="99" t="s">
        <v>302</v>
      </c>
    </row>
    <row r="14" spans="1:6" ht="48">
      <c r="A14" s="96" t="s">
        <v>133</v>
      </c>
      <c r="B14" s="96" t="s">
        <v>300</v>
      </c>
      <c r="C14" s="96" t="s">
        <v>312</v>
      </c>
      <c r="D14" s="97" t="s">
        <v>297</v>
      </c>
      <c r="E14" s="98">
        <v>50380.1</v>
      </c>
      <c r="F14" s="99" t="s">
        <v>302</v>
      </c>
    </row>
    <row r="15" spans="1:6" ht="48">
      <c r="A15" s="96" t="s">
        <v>133</v>
      </c>
      <c r="B15" s="96" t="s">
        <v>300</v>
      </c>
      <c r="C15" s="96" t="s">
        <v>313</v>
      </c>
      <c r="D15" s="97" t="s">
        <v>297</v>
      </c>
      <c r="E15" s="98">
        <v>29323</v>
      </c>
      <c r="F15" s="99" t="s">
        <v>302</v>
      </c>
    </row>
    <row r="16" spans="1:6" ht="48">
      <c r="A16" s="96" t="s">
        <v>133</v>
      </c>
      <c r="B16" s="96" t="s">
        <v>300</v>
      </c>
      <c r="C16" s="96" t="s">
        <v>314</v>
      </c>
      <c r="D16" s="97" t="s">
        <v>297</v>
      </c>
      <c r="E16" s="98">
        <v>32833.5</v>
      </c>
      <c r="F16" s="99" t="s">
        <v>302</v>
      </c>
    </row>
    <row r="17" spans="1:6" ht="48">
      <c r="A17" s="96" t="s">
        <v>133</v>
      </c>
      <c r="B17" s="96" t="s">
        <v>300</v>
      </c>
      <c r="C17" s="96" t="s">
        <v>315</v>
      </c>
      <c r="D17" s="97" t="s">
        <v>297</v>
      </c>
      <c r="E17" s="98">
        <v>12537.5</v>
      </c>
      <c r="F17" s="99" t="s">
        <v>302</v>
      </c>
    </row>
    <row r="18" spans="1:6" ht="48">
      <c r="A18" s="96" t="s">
        <v>133</v>
      </c>
      <c r="B18" s="96" t="s">
        <v>300</v>
      </c>
      <c r="C18" s="96" t="s">
        <v>316</v>
      </c>
      <c r="D18" s="97" t="s">
        <v>297</v>
      </c>
      <c r="E18" s="98">
        <v>12626</v>
      </c>
      <c r="F18" s="99" t="s">
        <v>302</v>
      </c>
    </row>
    <row r="19" spans="1:6" ht="48">
      <c r="A19" s="96" t="s">
        <v>133</v>
      </c>
      <c r="B19" s="96" t="s">
        <v>300</v>
      </c>
      <c r="C19" s="96" t="s">
        <v>317</v>
      </c>
      <c r="D19" s="97" t="s">
        <v>297</v>
      </c>
      <c r="E19" s="98">
        <v>95892.7</v>
      </c>
      <c r="F19" s="99" t="s">
        <v>302</v>
      </c>
    </row>
    <row r="20" spans="1:6" ht="22.5" customHeight="1">
      <c r="A20" s="96" t="s">
        <v>133</v>
      </c>
      <c r="B20" s="96" t="s">
        <v>300</v>
      </c>
      <c r="C20" s="96" t="s">
        <v>318</v>
      </c>
      <c r="D20" s="97" t="s">
        <v>297</v>
      </c>
      <c r="E20" s="98">
        <v>19706</v>
      </c>
      <c r="F20" s="99" t="s">
        <v>302</v>
      </c>
    </row>
    <row r="21" spans="1:6" ht="22.5" customHeight="1">
      <c r="A21" s="96" t="s">
        <v>133</v>
      </c>
      <c r="B21" s="96" t="s">
        <v>300</v>
      </c>
      <c r="C21" s="96" t="s">
        <v>319</v>
      </c>
      <c r="D21" s="97" t="s">
        <v>297</v>
      </c>
      <c r="E21" s="98">
        <v>30975</v>
      </c>
      <c r="F21" s="99" t="s">
        <v>302</v>
      </c>
    </row>
    <row r="22" spans="1:6" ht="24">
      <c r="A22" s="96" t="s">
        <v>133</v>
      </c>
      <c r="B22" s="96" t="s">
        <v>300</v>
      </c>
      <c r="C22" s="96" t="s">
        <v>320</v>
      </c>
      <c r="D22" s="97" t="s">
        <v>297</v>
      </c>
      <c r="E22" s="98">
        <v>15251.5</v>
      </c>
      <c r="F22" s="99" t="s">
        <v>302</v>
      </c>
    </row>
    <row r="23" spans="1:6" ht="24">
      <c r="A23" s="96" t="s">
        <v>133</v>
      </c>
      <c r="B23" s="96" t="s">
        <v>300</v>
      </c>
      <c r="C23" s="96" t="s">
        <v>321</v>
      </c>
      <c r="D23" s="97" t="s">
        <v>297</v>
      </c>
      <c r="E23" s="98">
        <v>24225.4</v>
      </c>
      <c r="F23" s="99" t="s">
        <v>302</v>
      </c>
    </row>
    <row r="24" spans="1:6" ht="22.5" customHeight="1">
      <c r="A24" s="100" t="s">
        <v>147</v>
      </c>
      <c r="B24" s="100" t="s">
        <v>322</v>
      </c>
      <c r="C24" s="101" t="s">
        <v>323</v>
      </c>
      <c r="D24" s="102" t="s">
        <v>324</v>
      </c>
      <c r="E24" s="103">
        <v>1003</v>
      </c>
      <c r="F24" s="104" t="s">
        <v>325</v>
      </c>
    </row>
    <row r="25" spans="1:6">
      <c r="A25" s="100" t="s">
        <v>147</v>
      </c>
      <c r="B25" s="100" t="s">
        <v>322</v>
      </c>
      <c r="C25" s="101" t="s">
        <v>326</v>
      </c>
      <c r="D25" s="102" t="s">
        <v>324</v>
      </c>
      <c r="E25" s="103">
        <v>1003</v>
      </c>
      <c r="F25" s="104" t="s">
        <v>325</v>
      </c>
    </row>
    <row r="26" spans="1:6" ht="24" customHeight="1">
      <c r="A26" s="100" t="s">
        <v>147</v>
      </c>
      <c r="B26" s="100" t="s">
        <v>322</v>
      </c>
      <c r="C26" s="101" t="s">
        <v>327</v>
      </c>
      <c r="D26" s="102" t="s">
        <v>324</v>
      </c>
      <c r="E26" s="103">
        <v>3009</v>
      </c>
      <c r="F26" s="104" t="s">
        <v>325</v>
      </c>
    </row>
    <row r="27" spans="1:6">
      <c r="A27" s="100" t="s">
        <v>147</v>
      </c>
      <c r="B27" s="100" t="s">
        <v>322</v>
      </c>
      <c r="C27" s="101" t="s">
        <v>328</v>
      </c>
      <c r="D27" s="102" t="s">
        <v>324</v>
      </c>
      <c r="E27" s="103">
        <v>1882.1</v>
      </c>
      <c r="F27" s="104" t="s">
        <v>325</v>
      </c>
    </row>
    <row r="28" spans="1:6">
      <c r="A28" s="100" t="s">
        <v>147</v>
      </c>
      <c r="B28" s="100" t="s">
        <v>322</v>
      </c>
      <c r="C28" s="101" t="s">
        <v>329</v>
      </c>
      <c r="D28" s="102" t="s">
        <v>297</v>
      </c>
      <c r="E28" s="103">
        <v>83.78</v>
      </c>
      <c r="F28" s="104" t="s">
        <v>325</v>
      </c>
    </row>
    <row r="29" spans="1:6">
      <c r="A29" s="100" t="s">
        <v>147</v>
      </c>
      <c r="B29" s="100" t="s">
        <v>322</v>
      </c>
      <c r="C29" s="101" t="s">
        <v>330</v>
      </c>
      <c r="D29" s="102" t="s">
        <v>297</v>
      </c>
      <c r="E29" s="103">
        <v>192.34</v>
      </c>
      <c r="F29" s="104" t="s">
        <v>325</v>
      </c>
    </row>
    <row r="30" spans="1:6">
      <c r="A30" s="100" t="s">
        <v>147</v>
      </c>
      <c r="B30" s="100" t="s">
        <v>322</v>
      </c>
      <c r="C30" s="101" t="s">
        <v>331</v>
      </c>
      <c r="D30" s="102" t="s">
        <v>297</v>
      </c>
      <c r="E30" s="103">
        <v>421.26</v>
      </c>
      <c r="F30" s="104" t="s">
        <v>325</v>
      </c>
    </row>
    <row r="31" spans="1:6">
      <c r="A31" s="105" t="s">
        <v>332</v>
      </c>
      <c r="B31" s="105" t="s">
        <v>333</v>
      </c>
      <c r="C31" s="106" t="s">
        <v>334</v>
      </c>
      <c r="D31" s="107" t="s">
        <v>297</v>
      </c>
      <c r="E31" s="108">
        <v>6500</v>
      </c>
      <c r="F31" s="109" t="s">
        <v>335</v>
      </c>
    </row>
    <row r="32" spans="1:6">
      <c r="A32" s="105" t="s">
        <v>332</v>
      </c>
      <c r="B32" s="105" t="s">
        <v>333</v>
      </c>
      <c r="C32" s="106" t="s">
        <v>336</v>
      </c>
      <c r="D32" s="107" t="s">
        <v>297</v>
      </c>
      <c r="E32" s="108">
        <v>7265.26</v>
      </c>
      <c r="F32" s="109" t="s">
        <v>335</v>
      </c>
    </row>
    <row r="33" spans="1:6">
      <c r="A33" s="105" t="s">
        <v>332</v>
      </c>
      <c r="B33" s="105" t="s">
        <v>333</v>
      </c>
      <c r="C33" s="106" t="s">
        <v>337</v>
      </c>
      <c r="D33" s="107" t="s">
        <v>297</v>
      </c>
      <c r="E33" s="108">
        <v>4675.2539999999999</v>
      </c>
      <c r="F33" s="109" t="s">
        <v>335</v>
      </c>
    </row>
    <row r="34" spans="1:6">
      <c r="A34" s="105" t="s">
        <v>332</v>
      </c>
      <c r="B34" s="105" t="s">
        <v>333</v>
      </c>
      <c r="C34" s="106" t="s">
        <v>338</v>
      </c>
      <c r="D34" s="107" t="s">
        <v>297</v>
      </c>
      <c r="E34" s="108">
        <v>16785.5</v>
      </c>
      <c r="F34" s="109" t="s">
        <v>335</v>
      </c>
    </row>
    <row r="35" spans="1:6">
      <c r="A35" s="105" t="s">
        <v>332</v>
      </c>
      <c r="B35" s="105" t="s">
        <v>333</v>
      </c>
      <c r="C35" s="106" t="s">
        <v>339</v>
      </c>
      <c r="D35" s="107" t="s">
        <v>297</v>
      </c>
      <c r="E35" s="108">
        <v>15163</v>
      </c>
      <c r="F35" s="109" t="s">
        <v>335</v>
      </c>
    </row>
    <row r="36" spans="1:6">
      <c r="A36" s="110" t="s">
        <v>190</v>
      </c>
      <c r="B36" s="110" t="s">
        <v>340</v>
      </c>
      <c r="C36" s="111" t="s">
        <v>341</v>
      </c>
      <c r="D36" s="112" t="s">
        <v>297</v>
      </c>
      <c r="E36" s="113">
        <v>2330.5</v>
      </c>
      <c r="F36" s="114" t="s">
        <v>342</v>
      </c>
    </row>
    <row r="37" spans="1:6">
      <c r="A37" s="110" t="s">
        <v>190</v>
      </c>
      <c r="B37" s="110" t="s">
        <v>340</v>
      </c>
      <c r="C37" s="111" t="s">
        <v>343</v>
      </c>
      <c r="D37" s="112"/>
      <c r="E37" s="113">
        <v>1150</v>
      </c>
      <c r="F37" s="114" t="s">
        <v>342</v>
      </c>
    </row>
    <row r="38" spans="1:6" ht="24">
      <c r="A38" s="110" t="s">
        <v>190</v>
      </c>
      <c r="B38" s="110" t="s">
        <v>340</v>
      </c>
      <c r="C38" s="111" t="s">
        <v>344</v>
      </c>
      <c r="D38" s="112" t="s">
        <v>297</v>
      </c>
      <c r="E38" s="113">
        <v>2330.5</v>
      </c>
      <c r="F38" s="114" t="s">
        <v>342</v>
      </c>
    </row>
    <row r="39" spans="1:6" ht="36">
      <c r="A39" s="110" t="s">
        <v>190</v>
      </c>
      <c r="B39" s="110" t="s">
        <v>340</v>
      </c>
      <c r="C39" s="111" t="s">
        <v>345</v>
      </c>
      <c r="D39" s="112" t="s">
        <v>297</v>
      </c>
      <c r="E39" s="113">
        <v>3009</v>
      </c>
      <c r="F39" s="114" t="s">
        <v>342</v>
      </c>
    </row>
    <row r="40" spans="1:6" ht="36">
      <c r="A40" s="110" t="s">
        <v>190</v>
      </c>
      <c r="B40" s="110" t="s">
        <v>340</v>
      </c>
      <c r="C40" s="111" t="s">
        <v>346</v>
      </c>
      <c r="D40" s="112" t="s">
        <v>297</v>
      </c>
      <c r="E40" s="113">
        <v>1150.5</v>
      </c>
      <c r="F40" s="114" t="s">
        <v>342</v>
      </c>
    </row>
    <row r="41" spans="1:6" ht="36">
      <c r="A41" s="110" t="s">
        <v>190</v>
      </c>
      <c r="B41" s="110" t="s">
        <v>340</v>
      </c>
      <c r="C41" s="111" t="s">
        <v>347</v>
      </c>
      <c r="D41" s="112" t="s">
        <v>297</v>
      </c>
      <c r="E41" s="113">
        <v>1150.5</v>
      </c>
      <c r="F41" s="114" t="s">
        <v>342</v>
      </c>
    </row>
    <row r="42" spans="1:6" ht="24">
      <c r="A42" s="110" t="s">
        <v>190</v>
      </c>
      <c r="B42" s="110" t="s">
        <v>340</v>
      </c>
      <c r="C42" s="111" t="s">
        <v>348</v>
      </c>
      <c r="D42" s="112" t="s">
        <v>297</v>
      </c>
      <c r="E42" s="113">
        <v>1947</v>
      </c>
      <c r="F42" s="114" t="s">
        <v>342</v>
      </c>
    </row>
    <row r="43" spans="1:6" ht="22.5" customHeight="1">
      <c r="A43" s="110" t="s">
        <v>190</v>
      </c>
      <c r="B43" s="110" t="s">
        <v>340</v>
      </c>
      <c r="C43" s="111" t="s">
        <v>349</v>
      </c>
      <c r="D43" s="112" t="s">
        <v>297</v>
      </c>
      <c r="E43" s="113">
        <v>2212.5</v>
      </c>
      <c r="F43" s="114" t="s">
        <v>342</v>
      </c>
    </row>
    <row r="44" spans="1:6" ht="18.95" customHeight="1">
      <c r="A44" s="115" t="s">
        <v>350</v>
      </c>
      <c r="B44" s="115" t="s">
        <v>351</v>
      </c>
      <c r="C44" s="116" t="s">
        <v>352</v>
      </c>
      <c r="D44" s="117" t="s">
        <v>297</v>
      </c>
      <c r="E44" s="118">
        <v>11210</v>
      </c>
      <c r="F44" s="119" t="s">
        <v>353</v>
      </c>
    </row>
    <row r="45" spans="1:6" ht="17.100000000000001" customHeight="1">
      <c r="A45" s="115" t="s">
        <v>350</v>
      </c>
      <c r="B45" s="115" t="s">
        <v>351</v>
      </c>
      <c r="C45" s="116" t="s">
        <v>354</v>
      </c>
      <c r="D45" s="117" t="s">
        <v>297</v>
      </c>
      <c r="E45" s="118">
        <v>15692.82</v>
      </c>
      <c r="F45" s="119" t="s">
        <v>353</v>
      </c>
    </row>
    <row r="46" spans="1:6">
      <c r="A46" s="115" t="s">
        <v>350</v>
      </c>
      <c r="B46" s="115" t="s">
        <v>351</v>
      </c>
      <c r="C46" s="116" t="s">
        <v>355</v>
      </c>
      <c r="D46" s="117" t="s">
        <v>297</v>
      </c>
      <c r="E46" s="118">
        <v>342200</v>
      </c>
      <c r="F46" s="119" t="s">
        <v>353</v>
      </c>
    </row>
    <row r="47" spans="1:6" ht="21" customHeight="1">
      <c r="A47" s="115" t="s">
        <v>350</v>
      </c>
      <c r="B47" s="115" t="s">
        <v>351</v>
      </c>
      <c r="C47" s="116" t="s">
        <v>356</v>
      </c>
      <c r="D47" s="117" t="s">
        <v>297</v>
      </c>
      <c r="E47" s="118">
        <v>6254</v>
      </c>
      <c r="F47" s="119" t="s">
        <v>353</v>
      </c>
    </row>
    <row r="48" spans="1:6" ht="14.1" customHeight="1">
      <c r="A48" s="115" t="s">
        <v>350</v>
      </c>
      <c r="B48" s="115" t="s">
        <v>351</v>
      </c>
      <c r="C48" s="116" t="s">
        <v>357</v>
      </c>
      <c r="D48" s="117" t="s">
        <v>297</v>
      </c>
      <c r="E48" s="118">
        <v>531000</v>
      </c>
      <c r="F48" s="119" t="s">
        <v>353</v>
      </c>
    </row>
    <row r="49" spans="1:6" ht="24">
      <c r="A49" s="115" t="s">
        <v>350</v>
      </c>
      <c r="B49" s="115" t="s">
        <v>351</v>
      </c>
      <c r="C49" s="116" t="s">
        <v>358</v>
      </c>
      <c r="D49" s="117" t="s">
        <v>297</v>
      </c>
      <c r="E49" s="118">
        <v>49794.525000000001</v>
      </c>
      <c r="F49" s="119" t="s">
        <v>353</v>
      </c>
    </row>
    <row r="50" spans="1:6">
      <c r="A50" s="115" t="s">
        <v>350</v>
      </c>
      <c r="B50" s="115" t="s">
        <v>351</v>
      </c>
      <c r="C50" s="116" t="s">
        <v>359</v>
      </c>
      <c r="D50" s="117" t="s">
        <v>297</v>
      </c>
      <c r="E50" s="118">
        <v>275000</v>
      </c>
      <c r="F50" s="119" t="s">
        <v>353</v>
      </c>
    </row>
    <row r="51" spans="1:6" ht="24">
      <c r="A51" s="115" t="s">
        <v>350</v>
      </c>
      <c r="B51" s="115" t="s">
        <v>351</v>
      </c>
      <c r="C51" s="116" t="s">
        <v>360</v>
      </c>
      <c r="D51" s="117" t="s">
        <v>297</v>
      </c>
      <c r="E51" s="118">
        <v>8407.5</v>
      </c>
      <c r="F51" s="119" t="s">
        <v>353</v>
      </c>
    </row>
    <row r="52" spans="1:6" ht="15.95" customHeight="1">
      <c r="A52" s="115" t="s">
        <v>350</v>
      </c>
      <c r="B52" s="115" t="s">
        <v>351</v>
      </c>
      <c r="C52" s="116" t="s">
        <v>361</v>
      </c>
      <c r="D52" s="117" t="s">
        <v>297</v>
      </c>
      <c r="E52" s="118">
        <v>96885.151100000003</v>
      </c>
      <c r="F52" s="119" t="s">
        <v>353</v>
      </c>
    </row>
    <row r="53" spans="1:6" ht="15" customHeight="1">
      <c r="A53" s="115" t="s">
        <v>350</v>
      </c>
      <c r="B53" s="115" t="s">
        <v>351</v>
      </c>
      <c r="C53" s="116" t="s">
        <v>362</v>
      </c>
      <c r="D53" s="117" t="s">
        <v>297</v>
      </c>
      <c r="E53" s="118">
        <v>250160</v>
      </c>
      <c r="F53" s="119" t="s">
        <v>353</v>
      </c>
    </row>
    <row r="54" spans="1:6" ht="24">
      <c r="A54" s="115" t="s">
        <v>350</v>
      </c>
      <c r="B54" s="115" t="s">
        <v>351</v>
      </c>
      <c r="C54" s="116" t="s">
        <v>363</v>
      </c>
      <c r="D54" s="117" t="s">
        <v>297</v>
      </c>
      <c r="E54" s="118">
        <v>2950</v>
      </c>
      <c r="F54" s="119" t="s">
        <v>353</v>
      </c>
    </row>
    <row r="55" spans="1:6" ht="14.1" customHeight="1">
      <c r="A55" s="115" t="s">
        <v>350</v>
      </c>
      <c r="B55" s="115" t="s">
        <v>351</v>
      </c>
      <c r="C55" s="116" t="s">
        <v>364</v>
      </c>
      <c r="D55" s="117" t="s">
        <v>297</v>
      </c>
      <c r="E55" s="118">
        <v>226560</v>
      </c>
      <c r="F55" s="119" t="s">
        <v>353</v>
      </c>
    </row>
    <row r="56" spans="1:6" ht="30.75" customHeight="1">
      <c r="A56" s="115" t="s">
        <v>350</v>
      </c>
      <c r="B56" s="115" t="s">
        <v>351</v>
      </c>
      <c r="C56" s="116" t="s">
        <v>365</v>
      </c>
      <c r="D56" s="117" t="s">
        <v>297</v>
      </c>
      <c r="E56" s="118">
        <v>501500</v>
      </c>
      <c r="F56" s="119" t="s">
        <v>353</v>
      </c>
    </row>
    <row r="57" spans="1:6" ht="15" customHeight="1">
      <c r="A57" s="115" t="s">
        <v>350</v>
      </c>
      <c r="B57" s="115" t="s">
        <v>351</v>
      </c>
      <c r="C57" s="116" t="s">
        <v>366</v>
      </c>
      <c r="D57" s="117" t="s">
        <v>297</v>
      </c>
      <c r="E57" s="118">
        <v>41300</v>
      </c>
      <c r="F57" s="119" t="s">
        <v>353</v>
      </c>
    </row>
    <row r="58" spans="1:6" ht="24" customHeight="1">
      <c r="A58" s="115" t="s">
        <v>350</v>
      </c>
      <c r="B58" s="115" t="s">
        <v>351</v>
      </c>
      <c r="C58" s="116" t="s">
        <v>367</v>
      </c>
      <c r="D58" s="117" t="s">
        <v>297</v>
      </c>
      <c r="E58" s="118">
        <v>49560</v>
      </c>
      <c r="F58" s="119" t="s">
        <v>353</v>
      </c>
    </row>
    <row r="59" spans="1:6" ht="14.1" customHeight="1">
      <c r="A59" s="115" t="s">
        <v>350</v>
      </c>
      <c r="B59" s="115" t="s">
        <v>351</v>
      </c>
      <c r="C59" s="116" t="s">
        <v>368</v>
      </c>
      <c r="D59" s="117" t="s">
        <v>297</v>
      </c>
      <c r="E59" s="118">
        <v>188800</v>
      </c>
      <c r="F59" s="119" t="s">
        <v>353</v>
      </c>
    </row>
    <row r="60" spans="1:6" ht="15" customHeight="1">
      <c r="A60" s="115" t="s">
        <v>350</v>
      </c>
      <c r="B60" s="115" t="s">
        <v>351</v>
      </c>
      <c r="C60" s="116" t="s">
        <v>369</v>
      </c>
      <c r="D60" s="117" t="s">
        <v>297</v>
      </c>
      <c r="E60" s="118">
        <v>27140</v>
      </c>
      <c r="F60" s="119" t="s">
        <v>353</v>
      </c>
    </row>
    <row r="61" spans="1:6" ht="15.95" customHeight="1">
      <c r="A61" s="115" t="s">
        <v>350</v>
      </c>
      <c r="B61" s="115" t="s">
        <v>351</v>
      </c>
      <c r="C61" s="116" t="s">
        <v>370</v>
      </c>
      <c r="D61" s="117" t="s">
        <v>297</v>
      </c>
      <c r="E61" s="118">
        <v>49219.1806</v>
      </c>
      <c r="F61" s="119" t="s">
        <v>353</v>
      </c>
    </row>
    <row r="62" spans="1:6" ht="18.95" customHeight="1">
      <c r="A62" s="115" t="s">
        <v>350</v>
      </c>
      <c r="B62" s="115" t="s">
        <v>351</v>
      </c>
      <c r="C62" s="116" t="s">
        <v>371</v>
      </c>
      <c r="D62" s="117" t="s">
        <v>297</v>
      </c>
      <c r="E62" s="118">
        <v>26137.0707</v>
      </c>
      <c r="F62" s="119" t="s">
        <v>353</v>
      </c>
    </row>
    <row r="63" spans="1:6" ht="20.100000000000001" customHeight="1">
      <c r="A63" s="115" t="s">
        <v>350</v>
      </c>
      <c r="B63" s="115" t="s">
        <v>351</v>
      </c>
      <c r="C63" s="116" t="s">
        <v>372</v>
      </c>
      <c r="D63" s="117" t="s">
        <v>297</v>
      </c>
      <c r="E63" s="118">
        <v>105563.74400000001</v>
      </c>
      <c r="F63" s="119" t="s">
        <v>353</v>
      </c>
    </row>
    <row r="64" spans="1:6" ht="18.95" customHeight="1">
      <c r="A64" s="115" t="s">
        <v>350</v>
      </c>
      <c r="B64" s="115" t="s">
        <v>351</v>
      </c>
      <c r="C64" s="116" t="s">
        <v>373</v>
      </c>
      <c r="D64" s="117" t="s">
        <v>297</v>
      </c>
      <c r="E64" s="118">
        <v>6490</v>
      </c>
      <c r="F64" s="119" t="s">
        <v>353</v>
      </c>
    </row>
    <row r="65" spans="1:6" ht="15" customHeight="1">
      <c r="A65" s="115" t="s">
        <v>350</v>
      </c>
      <c r="B65" s="115" t="s">
        <v>351</v>
      </c>
      <c r="C65" s="116" t="s">
        <v>374</v>
      </c>
      <c r="D65" s="117" t="s">
        <v>297</v>
      </c>
      <c r="E65" s="118">
        <v>30335.3338</v>
      </c>
      <c r="F65" s="119" t="s">
        <v>353</v>
      </c>
    </row>
    <row r="66" spans="1:6" ht="24">
      <c r="A66" s="115" t="s">
        <v>350</v>
      </c>
      <c r="B66" s="115" t="s">
        <v>351</v>
      </c>
      <c r="C66" s="116" t="s">
        <v>375</v>
      </c>
      <c r="D66" s="117" t="s">
        <v>297</v>
      </c>
      <c r="E66" s="118">
        <v>72981.654699999999</v>
      </c>
      <c r="F66" s="119" t="s">
        <v>353</v>
      </c>
    </row>
    <row r="67" spans="1:6">
      <c r="A67" s="115" t="s">
        <v>350</v>
      </c>
      <c r="B67" s="115" t="s">
        <v>351</v>
      </c>
      <c r="C67" s="116" t="s">
        <v>376</v>
      </c>
      <c r="D67" s="117" t="s">
        <v>297</v>
      </c>
      <c r="E67" s="118">
        <v>172048.60250000001</v>
      </c>
      <c r="F67" s="119" t="s">
        <v>353</v>
      </c>
    </row>
    <row r="68" spans="1:6">
      <c r="A68" s="115" t="s">
        <v>350</v>
      </c>
      <c r="B68" s="115" t="s">
        <v>351</v>
      </c>
      <c r="C68" s="116" t="s">
        <v>377</v>
      </c>
      <c r="D68" s="117" t="s">
        <v>297</v>
      </c>
      <c r="E68" s="118">
        <v>104465.4</v>
      </c>
      <c r="F68" s="119" t="s">
        <v>353</v>
      </c>
    </row>
    <row r="69" spans="1:6">
      <c r="A69" s="115" t="s">
        <v>350</v>
      </c>
      <c r="B69" s="115" t="s">
        <v>351</v>
      </c>
      <c r="C69" s="116" t="s">
        <v>378</v>
      </c>
      <c r="D69" s="117" t="s">
        <v>297</v>
      </c>
      <c r="E69" s="118">
        <v>8314.2916999999998</v>
      </c>
      <c r="F69" s="119" t="s">
        <v>353</v>
      </c>
    </row>
    <row r="70" spans="1:6">
      <c r="A70" s="115" t="s">
        <v>350</v>
      </c>
      <c r="B70" s="115" t="s">
        <v>351</v>
      </c>
      <c r="C70" s="116" t="s">
        <v>379</v>
      </c>
      <c r="D70" s="117" t="s">
        <v>297</v>
      </c>
      <c r="E70" s="118">
        <v>198806.39999999999</v>
      </c>
      <c r="F70" s="119" t="s">
        <v>353</v>
      </c>
    </row>
    <row r="71" spans="1:6">
      <c r="A71" s="115" t="s">
        <v>350</v>
      </c>
      <c r="B71" s="115" t="s">
        <v>351</v>
      </c>
      <c r="C71" s="116" t="s">
        <v>380</v>
      </c>
      <c r="D71" s="117" t="s">
        <v>297</v>
      </c>
      <c r="E71" s="118">
        <v>11313.84</v>
      </c>
      <c r="F71" s="119" t="s">
        <v>353</v>
      </c>
    </row>
    <row r="72" spans="1:6">
      <c r="A72" s="115" t="s">
        <v>350</v>
      </c>
      <c r="B72" s="115" t="s">
        <v>351</v>
      </c>
      <c r="C72" s="116" t="s">
        <v>381</v>
      </c>
      <c r="D72" s="117" t="s">
        <v>297</v>
      </c>
      <c r="E72" s="118">
        <v>469017.40850000002</v>
      </c>
      <c r="F72" s="119" t="s">
        <v>353</v>
      </c>
    </row>
    <row r="73" spans="1:6" ht="24">
      <c r="A73" s="115" t="s">
        <v>350</v>
      </c>
      <c r="B73" s="115" t="s">
        <v>351</v>
      </c>
      <c r="C73" s="116" t="s">
        <v>382</v>
      </c>
      <c r="D73" s="117" t="s">
        <v>297</v>
      </c>
      <c r="E73" s="118">
        <v>4501.7</v>
      </c>
      <c r="F73" s="119" t="s">
        <v>353</v>
      </c>
    </row>
    <row r="74" spans="1:6">
      <c r="A74" s="115" t="s">
        <v>350</v>
      </c>
      <c r="B74" s="115" t="s">
        <v>351</v>
      </c>
      <c r="C74" s="116" t="s">
        <v>383</v>
      </c>
      <c r="D74" s="117" t="s">
        <v>297</v>
      </c>
      <c r="E74" s="118">
        <v>161582.93400000001</v>
      </c>
      <c r="F74" s="119" t="s">
        <v>353</v>
      </c>
    </row>
    <row r="75" spans="1:6" ht="24">
      <c r="A75" s="115" t="s">
        <v>350</v>
      </c>
      <c r="B75" s="115" t="s">
        <v>351</v>
      </c>
      <c r="C75" s="116" t="s">
        <v>384</v>
      </c>
      <c r="D75" s="117" t="s">
        <v>297</v>
      </c>
      <c r="E75" s="118">
        <v>344224.6911</v>
      </c>
      <c r="F75" s="119" t="s">
        <v>353</v>
      </c>
    </row>
    <row r="76" spans="1:6">
      <c r="A76" s="115" t="s">
        <v>350</v>
      </c>
      <c r="B76" s="115" t="s">
        <v>351</v>
      </c>
      <c r="C76" s="116" t="s">
        <v>385</v>
      </c>
      <c r="D76" s="117" t="s">
        <v>297</v>
      </c>
      <c r="E76" s="118">
        <v>24151.661800000002</v>
      </c>
      <c r="F76" s="119" t="s">
        <v>353</v>
      </c>
    </row>
    <row r="77" spans="1:6">
      <c r="A77" s="115" t="s">
        <v>350</v>
      </c>
      <c r="B77" s="115" t="s">
        <v>351</v>
      </c>
      <c r="C77" s="116" t="s">
        <v>386</v>
      </c>
      <c r="D77" s="117" t="s">
        <v>297</v>
      </c>
      <c r="E77" s="118">
        <v>12836.04</v>
      </c>
      <c r="F77" s="119" t="s">
        <v>353</v>
      </c>
    </row>
    <row r="78" spans="1:6" ht="24">
      <c r="A78" s="115" t="s">
        <v>350</v>
      </c>
      <c r="B78" s="115" t="s">
        <v>351</v>
      </c>
      <c r="C78" s="116" t="s">
        <v>387</v>
      </c>
      <c r="D78" s="117" t="s">
        <v>297</v>
      </c>
      <c r="E78" s="118">
        <v>45994.842499999999</v>
      </c>
      <c r="F78" s="119" t="s">
        <v>353</v>
      </c>
    </row>
    <row r="79" spans="1:6">
      <c r="A79" s="115" t="s">
        <v>350</v>
      </c>
      <c r="B79" s="115" t="s">
        <v>351</v>
      </c>
      <c r="C79" s="116" t="s">
        <v>388</v>
      </c>
      <c r="D79" s="117" t="s">
        <v>297</v>
      </c>
      <c r="E79" s="118">
        <v>111029.4216</v>
      </c>
      <c r="F79" s="119" t="s">
        <v>353</v>
      </c>
    </row>
    <row r="80" spans="1:6">
      <c r="A80" s="115" t="s">
        <v>350</v>
      </c>
      <c r="B80" s="115" t="s">
        <v>351</v>
      </c>
      <c r="C80" s="116" t="s">
        <v>389</v>
      </c>
      <c r="D80" s="117" t="s">
        <v>297</v>
      </c>
      <c r="E80" s="118">
        <v>1770</v>
      </c>
      <c r="F80" s="119" t="s">
        <v>353</v>
      </c>
    </row>
    <row r="81" spans="1:6" ht="24">
      <c r="A81" s="115" t="s">
        <v>350</v>
      </c>
      <c r="B81" s="115" t="s">
        <v>351</v>
      </c>
      <c r="C81" s="116" t="s">
        <v>390</v>
      </c>
      <c r="D81" s="117" t="s">
        <v>297</v>
      </c>
      <c r="E81" s="118">
        <v>4524.9931999999999</v>
      </c>
      <c r="F81" s="119" t="s">
        <v>353</v>
      </c>
    </row>
    <row r="82" spans="1:6" ht="18.75" customHeight="1">
      <c r="A82" s="115" t="s">
        <v>350</v>
      </c>
      <c r="B82" s="115" t="s">
        <v>351</v>
      </c>
      <c r="C82" s="116" t="s">
        <v>391</v>
      </c>
      <c r="D82" s="117" t="s">
        <v>297</v>
      </c>
      <c r="E82" s="118">
        <v>3299.87</v>
      </c>
      <c r="F82" s="119" t="s">
        <v>353</v>
      </c>
    </row>
    <row r="83" spans="1:6" ht="20.25" customHeight="1">
      <c r="A83" s="115" t="s">
        <v>350</v>
      </c>
      <c r="B83" s="115" t="s">
        <v>351</v>
      </c>
      <c r="C83" s="116" t="s">
        <v>392</v>
      </c>
      <c r="D83" s="117" t="s">
        <v>297</v>
      </c>
      <c r="E83" s="118">
        <v>4242.6899999999996</v>
      </c>
      <c r="F83" s="119" t="s">
        <v>353</v>
      </c>
    </row>
    <row r="84" spans="1:6" ht="21.95" customHeight="1">
      <c r="A84" s="115" t="s">
        <v>350</v>
      </c>
      <c r="B84" s="115" t="s">
        <v>351</v>
      </c>
      <c r="C84" s="116" t="s">
        <v>393</v>
      </c>
      <c r="D84" s="117" t="s">
        <v>297</v>
      </c>
      <c r="E84" s="118">
        <v>11859.991</v>
      </c>
      <c r="F84" s="119" t="s">
        <v>353</v>
      </c>
    </row>
    <row r="85" spans="1:6" ht="18" customHeight="1">
      <c r="A85" s="115" t="s">
        <v>350</v>
      </c>
      <c r="B85" s="115" t="s">
        <v>351</v>
      </c>
      <c r="C85" s="116" t="s">
        <v>394</v>
      </c>
      <c r="D85" s="117" t="s">
        <v>297</v>
      </c>
      <c r="E85" s="118">
        <v>1479.9914000000001</v>
      </c>
      <c r="F85" s="119" t="s">
        <v>353</v>
      </c>
    </row>
    <row r="86" spans="1:6" ht="24">
      <c r="A86" s="115" t="s">
        <v>350</v>
      </c>
      <c r="B86" s="115" t="s">
        <v>351</v>
      </c>
      <c r="C86" s="116" t="s">
        <v>395</v>
      </c>
      <c r="D86" s="117" t="s">
        <v>297</v>
      </c>
      <c r="E86" s="118">
        <v>1999.9938</v>
      </c>
      <c r="F86" s="119" t="s">
        <v>353</v>
      </c>
    </row>
    <row r="87" spans="1:6" ht="24">
      <c r="A87" s="115" t="s">
        <v>350</v>
      </c>
      <c r="B87" s="115" t="s">
        <v>351</v>
      </c>
      <c r="C87" s="116" t="s">
        <v>396</v>
      </c>
      <c r="D87" s="117" t="s">
        <v>297</v>
      </c>
      <c r="E87" s="118">
        <v>6938.4</v>
      </c>
      <c r="F87" s="119" t="s">
        <v>353</v>
      </c>
    </row>
    <row r="88" spans="1:6">
      <c r="A88" s="115" t="s">
        <v>350</v>
      </c>
      <c r="B88" s="115" t="s">
        <v>351</v>
      </c>
      <c r="C88" s="116" t="s">
        <v>397</v>
      </c>
      <c r="D88" s="117" t="s">
        <v>297</v>
      </c>
      <c r="E88" s="118">
        <v>938.18259999999998</v>
      </c>
      <c r="F88" s="119" t="s">
        <v>353</v>
      </c>
    </row>
    <row r="89" spans="1:6">
      <c r="A89" s="115" t="s">
        <v>350</v>
      </c>
      <c r="B89" s="115" t="s">
        <v>351</v>
      </c>
      <c r="C89" s="116" t="s">
        <v>398</v>
      </c>
      <c r="D89" s="117" t="s">
        <v>297</v>
      </c>
      <c r="E89" s="118">
        <v>3519.94</v>
      </c>
      <c r="F89" s="119" t="s">
        <v>353</v>
      </c>
    </row>
    <row r="90" spans="1:6" ht="20.100000000000001" customHeight="1">
      <c r="A90" s="115" t="s">
        <v>350</v>
      </c>
      <c r="B90" s="115" t="s">
        <v>351</v>
      </c>
      <c r="C90" s="116" t="s">
        <v>399</v>
      </c>
      <c r="D90" s="117" t="s">
        <v>297</v>
      </c>
      <c r="E90" s="118">
        <v>9</v>
      </c>
      <c r="F90" s="119" t="s">
        <v>353</v>
      </c>
    </row>
    <row r="91" spans="1:6" ht="20.100000000000001" customHeight="1">
      <c r="A91" s="115" t="s">
        <v>350</v>
      </c>
      <c r="B91" s="115" t="s">
        <v>351</v>
      </c>
      <c r="C91" s="116" t="s">
        <v>400</v>
      </c>
      <c r="D91" s="117" t="s">
        <v>297</v>
      </c>
      <c r="E91" s="118">
        <v>63229.120000000003</v>
      </c>
      <c r="F91" s="119" t="s">
        <v>353</v>
      </c>
    </row>
    <row r="92" spans="1:6" ht="24.75" customHeight="1">
      <c r="A92" s="115" t="s">
        <v>350</v>
      </c>
      <c r="B92" s="115" t="s">
        <v>351</v>
      </c>
      <c r="C92" s="116" t="s">
        <v>401</v>
      </c>
      <c r="D92" s="117" t="s">
        <v>297</v>
      </c>
      <c r="E92" s="118">
        <v>475540</v>
      </c>
      <c r="F92" s="119" t="s">
        <v>353</v>
      </c>
    </row>
    <row r="93" spans="1:6">
      <c r="A93" s="115" t="s">
        <v>350</v>
      </c>
      <c r="B93" s="115" t="s">
        <v>351</v>
      </c>
      <c r="C93" s="116" t="s">
        <v>402</v>
      </c>
      <c r="D93" s="117" t="s">
        <v>297</v>
      </c>
      <c r="E93" s="118">
        <v>490481.16</v>
      </c>
      <c r="F93" s="119" t="s">
        <v>353</v>
      </c>
    </row>
    <row r="94" spans="1:6" ht="24">
      <c r="A94" s="115" t="s">
        <v>350</v>
      </c>
      <c r="B94" s="115" t="s">
        <v>351</v>
      </c>
      <c r="C94" s="116" t="s">
        <v>403</v>
      </c>
      <c r="D94" s="117" t="s">
        <v>297</v>
      </c>
      <c r="E94" s="118">
        <v>74340</v>
      </c>
      <c r="F94" s="119" t="s">
        <v>353</v>
      </c>
    </row>
    <row r="95" spans="1:6" ht="15" customHeight="1">
      <c r="A95" s="115" t="s">
        <v>350</v>
      </c>
      <c r="B95" s="115" t="s">
        <v>351</v>
      </c>
      <c r="C95" s="116" t="s">
        <v>404</v>
      </c>
      <c r="D95" s="117" t="s">
        <v>297</v>
      </c>
      <c r="E95" s="118">
        <v>40101.792600000001</v>
      </c>
      <c r="F95" s="119" t="s">
        <v>353</v>
      </c>
    </row>
    <row r="96" spans="1:6" ht="14.1" customHeight="1">
      <c r="A96" s="115" t="s">
        <v>350</v>
      </c>
      <c r="B96" s="115" t="s">
        <v>351</v>
      </c>
      <c r="C96" s="116" t="s">
        <v>405</v>
      </c>
      <c r="D96" s="117" t="s">
        <v>297</v>
      </c>
      <c r="E96" s="118">
        <v>386697.033</v>
      </c>
      <c r="F96" s="119" t="s">
        <v>353</v>
      </c>
    </row>
    <row r="97" spans="1:6">
      <c r="A97" s="115" t="s">
        <v>350</v>
      </c>
      <c r="B97" s="115" t="s">
        <v>351</v>
      </c>
      <c r="C97" s="116" t="s">
        <v>406</v>
      </c>
      <c r="D97" s="117" t="s">
        <v>297</v>
      </c>
      <c r="E97" s="118">
        <v>142177.25599999999</v>
      </c>
      <c r="F97" s="119" t="s">
        <v>353</v>
      </c>
    </row>
    <row r="98" spans="1:6">
      <c r="A98" s="115" t="s">
        <v>350</v>
      </c>
      <c r="B98" s="115" t="s">
        <v>351</v>
      </c>
      <c r="C98" s="116" t="s">
        <v>407</v>
      </c>
      <c r="D98" s="117" t="s">
        <v>297</v>
      </c>
      <c r="E98" s="118">
        <v>26868.6</v>
      </c>
      <c r="F98" s="119" t="s">
        <v>353</v>
      </c>
    </row>
    <row r="99" spans="1:6" ht="24">
      <c r="A99" s="115" t="s">
        <v>350</v>
      </c>
      <c r="B99" s="115" t="s">
        <v>351</v>
      </c>
      <c r="C99" s="116" t="s">
        <v>408</v>
      </c>
      <c r="D99" s="117" t="s">
        <v>297</v>
      </c>
      <c r="E99" s="118">
        <v>1897493.1</v>
      </c>
      <c r="F99" s="119" t="s">
        <v>353</v>
      </c>
    </row>
    <row r="100" spans="1:6">
      <c r="A100" s="115" t="s">
        <v>350</v>
      </c>
      <c r="B100" s="115" t="s">
        <v>351</v>
      </c>
      <c r="C100" s="116" t="s">
        <v>409</v>
      </c>
      <c r="D100" s="117" t="s">
        <v>297</v>
      </c>
      <c r="E100" s="118">
        <v>232041.1</v>
      </c>
      <c r="F100" s="119" t="s">
        <v>353</v>
      </c>
    </row>
    <row r="101" spans="1:6" ht="24">
      <c r="A101" s="115" t="s">
        <v>350</v>
      </c>
      <c r="B101" s="115" t="s">
        <v>351</v>
      </c>
      <c r="C101" s="116" t="s">
        <v>410</v>
      </c>
      <c r="D101" s="117" t="s">
        <v>297</v>
      </c>
      <c r="E101" s="118">
        <v>34703.800000000003</v>
      </c>
      <c r="F101" s="119" t="s">
        <v>353</v>
      </c>
    </row>
    <row r="102" spans="1:6" ht="24">
      <c r="A102" s="115" t="s">
        <v>350</v>
      </c>
      <c r="B102" s="115" t="s">
        <v>351</v>
      </c>
      <c r="C102" s="116" t="s">
        <v>411</v>
      </c>
      <c r="D102" s="117" t="s">
        <v>297</v>
      </c>
      <c r="E102" s="118">
        <v>8903.1</v>
      </c>
      <c r="F102" s="119" t="s">
        <v>353</v>
      </c>
    </row>
    <row r="103" spans="1:6" ht="15.95" customHeight="1">
      <c r="A103" s="115" t="s">
        <v>350</v>
      </c>
      <c r="B103" s="115" t="s">
        <v>351</v>
      </c>
      <c r="C103" s="116" t="s">
        <v>412</v>
      </c>
      <c r="D103" s="117" t="s">
        <v>297</v>
      </c>
      <c r="E103" s="118">
        <v>130316.25</v>
      </c>
      <c r="F103" s="116" t="s">
        <v>353</v>
      </c>
    </row>
    <row r="104" spans="1:6">
      <c r="A104" s="115" t="s">
        <v>350</v>
      </c>
      <c r="B104" s="115" t="s">
        <v>351</v>
      </c>
      <c r="C104" s="116" t="s">
        <v>413</v>
      </c>
      <c r="D104" s="117" t="s">
        <v>297</v>
      </c>
      <c r="E104" s="118">
        <v>22139.75</v>
      </c>
      <c r="F104" s="119" t="s">
        <v>353</v>
      </c>
    </row>
    <row r="105" spans="1:6" ht="24">
      <c r="A105" s="115" t="s">
        <v>350</v>
      </c>
      <c r="B105" s="115" t="s">
        <v>351</v>
      </c>
      <c r="C105" s="116" t="s">
        <v>414</v>
      </c>
      <c r="D105" s="117" t="s">
        <v>297</v>
      </c>
      <c r="E105" s="118">
        <v>62932.232000000004</v>
      </c>
      <c r="F105" s="119" t="s">
        <v>353</v>
      </c>
    </row>
    <row r="106" spans="1:6" ht="24">
      <c r="A106" s="115" t="s">
        <v>350</v>
      </c>
      <c r="B106" s="115" t="s">
        <v>351</v>
      </c>
      <c r="C106" s="116" t="s">
        <v>415</v>
      </c>
      <c r="D106" s="117" t="s">
        <v>297</v>
      </c>
      <c r="E106" s="118">
        <v>62932.232199999999</v>
      </c>
      <c r="F106" s="119" t="s">
        <v>353</v>
      </c>
    </row>
    <row r="107" spans="1:6" ht="24">
      <c r="A107" s="115" t="s">
        <v>350</v>
      </c>
      <c r="B107" s="115" t="s">
        <v>351</v>
      </c>
      <c r="C107" s="116" t="s">
        <v>416</v>
      </c>
      <c r="D107" s="117" t="s">
        <v>297</v>
      </c>
      <c r="E107" s="118">
        <v>57230</v>
      </c>
      <c r="F107" s="119" t="s">
        <v>353</v>
      </c>
    </row>
    <row r="108" spans="1:6">
      <c r="A108" s="115" t="s">
        <v>350</v>
      </c>
      <c r="B108" s="115" t="s">
        <v>351</v>
      </c>
      <c r="C108" s="116" t="s">
        <v>417</v>
      </c>
      <c r="D108" s="117" t="s">
        <v>297</v>
      </c>
      <c r="E108" s="118">
        <v>2549.9917</v>
      </c>
      <c r="F108" s="119" t="s">
        <v>353</v>
      </c>
    </row>
    <row r="109" spans="1:6">
      <c r="A109" s="115" t="s">
        <v>350</v>
      </c>
      <c r="B109" s="115" t="s">
        <v>351</v>
      </c>
      <c r="C109" s="116" t="s">
        <v>418</v>
      </c>
      <c r="D109" s="117" t="s">
        <v>297</v>
      </c>
      <c r="E109" s="118">
        <v>13999.992</v>
      </c>
      <c r="F109" s="119" t="s">
        <v>353</v>
      </c>
    </row>
    <row r="110" spans="1:6">
      <c r="A110" s="115" t="s">
        <v>350</v>
      </c>
      <c r="B110" s="115" t="s">
        <v>351</v>
      </c>
      <c r="C110" s="116" t="s">
        <v>419</v>
      </c>
      <c r="D110" s="117" t="s">
        <v>297</v>
      </c>
      <c r="E110" s="118">
        <v>19383.86</v>
      </c>
      <c r="F110" s="119" t="s">
        <v>353</v>
      </c>
    </row>
    <row r="111" spans="1:6">
      <c r="A111" s="115" t="s">
        <v>350</v>
      </c>
      <c r="B111" s="115" t="s">
        <v>351</v>
      </c>
      <c r="C111" s="116" t="s">
        <v>420</v>
      </c>
      <c r="D111" s="117" t="s">
        <v>297</v>
      </c>
      <c r="E111" s="118">
        <v>250971.84</v>
      </c>
      <c r="F111" s="119" t="s">
        <v>353</v>
      </c>
    </row>
    <row r="112" spans="1:6">
      <c r="A112" s="115" t="s">
        <v>350</v>
      </c>
      <c r="B112" s="115" t="s">
        <v>351</v>
      </c>
      <c r="C112" s="116" t="s">
        <v>421</v>
      </c>
      <c r="D112" s="117" t="s">
        <v>297</v>
      </c>
      <c r="E112" s="118">
        <v>257712</v>
      </c>
      <c r="F112" s="119" t="s">
        <v>353</v>
      </c>
    </row>
    <row r="113" spans="1:6">
      <c r="A113" s="115" t="s">
        <v>350</v>
      </c>
      <c r="B113" s="115" t="s">
        <v>351</v>
      </c>
      <c r="C113" s="116" t="s">
        <v>422</v>
      </c>
      <c r="D113" s="117" t="s">
        <v>297</v>
      </c>
      <c r="E113" s="118">
        <v>3613.16</v>
      </c>
      <c r="F113" s="119" t="s">
        <v>353</v>
      </c>
    </row>
    <row r="114" spans="1:6">
      <c r="A114" s="115" t="s">
        <v>350</v>
      </c>
      <c r="B114" s="115" t="s">
        <v>351</v>
      </c>
      <c r="C114" s="116" t="s">
        <v>423</v>
      </c>
      <c r="D114" s="117" t="s">
        <v>297</v>
      </c>
      <c r="E114" s="118">
        <v>34202.300000000003</v>
      </c>
      <c r="F114" s="119" t="s">
        <v>353</v>
      </c>
    </row>
    <row r="115" spans="1:6">
      <c r="A115" s="115" t="s">
        <v>350</v>
      </c>
      <c r="B115" s="115" t="s">
        <v>351</v>
      </c>
      <c r="C115" s="116" t="s">
        <v>424</v>
      </c>
      <c r="D115" s="117" t="s">
        <v>297</v>
      </c>
      <c r="E115" s="118">
        <v>30336.03</v>
      </c>
      <c r="F115" s="119" t="s">
        <v>353</v>
      </c>
    </row>
    <row r="116" spans="1:6">
      <c r="A116" s="115" t="s">
        <v>350</v>
      </c>
      <c r="B116" s="115" t="s">
        <v>351</v>
      </c>
      <c r="C116" s="116" t="s">
        <v>425</v>
      </c>
      <c r="D116" s="117" t="s">
        <v>297</v>
      </c>
      <c r="E116" s="118">
        <v>1250.8</v>
      </c>
      <c r="F116" s="119" t="s">
        <v>353</v>
      </c>
    </row>
    <row r="117" spans="1:6">
      <c r="A117" s="115" t="s">
        <v>350</v>
      </c>
      <c r="B117" s="115" t="s">
        <v>351</v>
      </c>
      <c r="C117" s="116" t="s">
        <v>426</v>
      </c>
      <c r="D117" s="117" t="s">
        <v>297</v>
      </c>
      <c r="E117" s="118">
        <v>1250.8</v>
      </c>
      <c r="F117" s="119" t="s">
        <v>353</v>
      </c>
    </row>
    <row r="118" spans="1:6">
      <c r="A118" s="115" t="s">
        <v>350</v>
      </c>
      <c r="B118" s="115" t="s">
        <v>351</v>
      </c>
      <c r="C118" s="116" t="s">
        <v>427</v>
      </c>
      <c r="D118" s="117" t="s">
        <v>297</v>
      </c>
      <c r="E118" s="118">
        <v>1250.8</v>
      </c>
      <c r="F118" s="119" t="s">
        <v>353</v>
      </c>
    </row>
    <row r="119" spans="1:6">
      <c r="A119" s="115" t="s">
        <v>350</v>
      </c>
      <c r="B119" s="115" t="s">
        <v>351</v>
      </c>
      <c r="C119" s="116" t="s">
        <v>428</v>
      </c>
      <c r="D119" s="117" t="s">
        <v>297</v>
      </c>
      <c r="E119" s="118">
        <v>21240</v>
      </c>
      <c r="F119" s="119" t="s">
        <v>353</v>
      </c>
    </row>
    <row r="120" spans="1:6">
      <c r="A120" s="115" t="s">
        <v>350</v>
      </c>
      <c r="B120" s="115" t="s">
        <v>351</v>
      </c>
      <c r="C120" s="116" t="s">
        <v>429</v>
      </c>
      <c r="D120" s="117" t="s">
        <v>297</v>
      </c>
      <c r="E120" s="118">
        <v>43960.9</v>
      </c>
      <c r="F120" s="119" t="s">
        <v>353</v>
      </c>
    </row>
    <row r="121" spans="1:6">
      <c r="A121" s="115" t="s">
        <v>350</v>
      </c>
      <c r="B121" s="115" t="s">
        <v>351</v>
      </c>
      <c r="C121" s="116" t="s">
        <v>430</v>
      </c>
      <c r="D121" s="117" t="s">
        <v>297</v>
      </c>
      <c r="E121" s="118">
        <v>13749.996999999999</v>
      </c>
      <c r="F121" s="119" t="s">
        <v>353</v>
      </c>
    </row>
    <row r="122" spans="1:6">
      <c r="A122" s="115" t="s">
        <v>350</v>
      </c>
      <c r="B122" s="115" t="s">
        <v>351</v>
      </c>
      <c r="C122" s="116" t="s">
        <v>431</v>
      </c>
      <c r="D122" s="117" t="s">
        <v>297</v>
      </c>
      <c r="E122" s="118">
        <v>13570</v>
      </c>
      <c r="F122" s="119" t="s">
        <v>353</v>
      </c>
    </row>
    <row r="123" spans="1:6">
      <c r="A123" s="115" t="s">
        <v>350</v>
      </c>
      <c r="B123" s="115" t="s">
        <v>351</v>
      </c>
      <c r="C123" s="116" t="s">
        <v>432</v>
      </c>
      <c r="D123" s="117" t="s">
        <v>297</v>
      </c>
      <c r="E123" s="118">
        <v>4284.71</v>
      </c>
      <c r="F123" s="119" t="s">
        <v>353</v>
      </c>
    </row>
    <row r="124" spans="1:6">
      <c r="A124" s="115" t="s">
        <v>350</v>
      </c>
      <c r="B124" s="115" t="s">
        <v>351</v>
      </c>
      <c r="C124" s="116" t="s">
        <v>433</v>
      </c>
      <c r="D124" s="117" t="s">
        <v>297</v>
      </c>
      <c r="E124" s="118">
        <v>5726.64</v>
      </c>
      <c r="F124" s="119" t="s">
        <v>353</v>
      </c>
    </row>
    <row r="125" spans="1:6">
      <c r="A125" s="115" t="s">
        <v>350</v>
      </c>
      <c r="B125" s="115" t="s">
        <v>351</v>
      </c>
      <c r="C125" s="116" t="s">
        <v>434</v>
      </c>
      <c r="D125" s="117" t="s">
        <v>297</v>
      </c>
      <c r="E125" s="118">
        <v>20650</v>
      </c>
      <c r="F125" s="119" t="s">
        <v>353</v>
      </c>
    </row>
    <row r="126" spans="1:6" ht="12.95" customHeight="1">
      <c r="A126" s="115" t="s">
        <v>350</v>
      </c>
      <c r="B126" s="115" t="s">
        <v>351</v>
      </c>
      <c r="C126" s="116" t="s">
        <v>435</v>
      </c>
      <c r="D126" s="117" t="s">
        <v>297</v>
      </c>
      <c r="E126" s="118">
        <v>575000.01</v>
      </c>
      <c r="F126" s="119" t="s">
        <v>353</v>
      </c>
    </row>
    <row r="127" spans="1:6" ht="24">
      <c r="A127" s="115" t="s">
        <v>350</v>
      </c>
      <c r="B127" s="115" t="s">
        <v>351</v>
      </c>
      <c r="C127" s="116" t="s">
        <v>436</v>
      </c>
      <c r="D127" s="117" t="s">
        <v>297</v>
      </c>
      <c r="E127" s="118">
        <v>2542900</v>
      </c>
      <c r="F127" s="119" t="s">
        <v>353</v>
      </c>
    </row>
    <row r="128" spans="1:6">
      <c r="A128" s="115" t="s">
        <v>350</v>
      </c>
      <c r="B128" s="115" t="s">
        <v>351</v>
      </c>
      <c r="C128" s="116" t="s">
        <v>437</v>
      </c>
      <c r="D128" s="117" t="s">
        <v>297</v>
      </c>
      <c r="E128" s="118">
        <v>172556.12</v>
      </c>
      <c r="F128" s="119" t="s">
        <v>353</v>
      </c>
    </row>
    <row r="129" spans="1:6" ht="24">
      <c r="A129" s="115" t="s">
        <v>350</v>
      </c>
      <c r="B129" s="115" t="s">
        <v>351</v>
      </c>
      <c r="C129" s="116" t="s">
        <v>438</v>
      </c>
      <c r="D129" s="117" t="s">
        <v>297</v>
      </c>
      <c r="E129" s="118">
        <v>44250</v>
      </c>
      <c r="F129" s="119" t="s">
        <v>353</v>
      </c>
    </row>
    <row r="130" spans="1:6">
      <c r="A130" s="115" t="s">
        <v>350</v>
      </c>
      <c r="B130" s="115" t="s">
        <v>351</v>
      </c>
      <c r="C130" s="116" t="s">
        <v>439</v>
      </c>
      <c r="D130" s="117" t="s">
        <v>297</v>
      </c>
      <c r="E130" s="118">
        <v>719492.56279999996</v>
      </c>
      <c r="F130" s="119" t="s">
        <v>353</v>
      </c>
    </row>
    <row r="131" spans="1:6">
      <c r="A131" s="115" t="s">
        <v>350</v>
      </c>
      <c r="B131" s="115" t="s">
        <v>351</v>
      </c>
      <c r="C131" s="116" t="s">
        <v>440</v>
      </c>
      <c r="D131" s="117" t="s">
        <v>297</v>
      </c>
      <c r="E131" s="118">
        <v>816192.43</v>
      </c>
      <c r="F131" s="119" t="s">
        <v>353</v>
      </c>
    </row>
    <row r="132" spans="1:6">
      <c r="A132" s="120" t="s">
        <v>441</v>
      </c>
      <c r="B132" s="120" t="s">
        <v>442</v>
      </c>
      <c r="C132" s="121" t="s">
        <v>443</v>
      </c>
      <c r="D132" s="122" t="s">
        <v>297</v>
      </c>
      <c r="E132" s="123">
        <v>36954.32</v>
      </c>
      <c r="F132" s="124" t="s">
        <v>444</v>
      </c>
    </row>
    <row r="133" spans="1:6" ht="14.1" customHeight="1">
      <c r="A133" s="120" t="s">
        <v>441</v>
      </c>
      <c r="B133" s="120" t="s">
        <v>442</v>
      </c>
      <c r="C133" s="121" t="s">
        <v>445</v>
      </c>
      <c r="D133" s="122" t="s">
        <v>297</v>
      </c>
      <c r="E133" s="123">
        <v>3776</v>
      </c>
      <c r="F133" s="124" t="s">
        <v>444</v>
      </c>
    </row>
    <row r="134" spans="1:6" ht="15.95" customHeight="1">
      <c r="A134" s="120" t="s">
        <v>441</v>
      </c>
      <c r="B134" s="120" t="s">
        <v>442</v>
      </c>
      <c r="C134" s="121" t="s">
        <v>446</v>
      </c>
      <c r="D134" s="122" t="s">
        <v>297</v>
      </c>
      <c r="E134" s="123">
        <v>12390</v>
      </c>
      <c r="F134" s="124" t="s">
        <v>444</v>
      </c>
    </row>
    <row r="135" spans="1:6" ht="15" customHeight="1">
      <c r="A135" s="120" t="s">
        <v>441</v>
      </c>
      <c r="B135" s="120" t="s">
        <v>442</v>
      </c>
      <c r="C135" s="121" t="s">
        <v>447</v>
      </c>
      <c r="D135" s="122" t="s">
        <v>297</v>
      </c>
      <c r="E135" s="123">
        <v>6293.7049999999999</v>
      </c>
      <c r="F135" s="124" t="s">
        <v>444</v>
      </c>
    </row>
    <row r="136" spans="1:6" ht="14.1" customHeight="1">
      <c r="A136" s="120" t="s">
        <v>441</v>
      </c>
      <c r="B136" s="120" t="s">
        <v>442</v>
      </c>
      <c r="C136" s="121" t="s">
        <v>448</v>
      </c>
      <c r="D136" s="122" t="s">
        <v>297</v>
      </c>
      <c r="E136" s="123">
        <v>27200</v>
      </c>
      <c r="F136" s="124" t="s">
        <v>444</v>
      </c>
    </row>
    <row r="137" spans="1:6" ht="24">
      <c r="A137" s="125" t="s">
        <v>269</v>
      </c>
      <c r="B137" s="125" t="s">
        <v>449</v>
      </c>
      <c r="C137" s="126" t="s">
        <v>450</v>
      </c>
      <c r="D137" s="127" t="s">
        <v>297</v>
      </c>
      <c r="E137" s="128">
        <v>109504</v>
      </c>
      <c r="F137" s="129" t="s">
        <v>451</v>
      </c>
    </row>
    <row r="138" spans="1:6" ht="24">
      <c r="A138" s="125" t="s">
        <v>269</v>
      </c>
      <c r="B138" s="125" t="s">
        <v>449</v>
      </c>
      <c r="C138" s="126" t="s">
        <v>452</v>
      </c>
      <c r="D138" s="127" t="s">
        <v>297</v>
      </c>
      <c r="E138" s="128">
        <v>5723</v>
      </c>
      <c r="F138" s="129" t="s">
        <v>451</v>
      </c>
    </row>
    <row r="139" spans="1:6" ht="24">
      <c r="A139" s="90" t="s">
        <v>453</v>
      </c>
      <c r="B139" s="90" t="s">
        <v>454</v>
      </c>
      <c r="C139" s="91" t="s">
        <v>455</v>
      </c>
      <c r="D139" s="92" t="s">
        <v>297</v>
      </c>
      <c r="E139" s="93">
        <v>6200</v>
      </c>
      <c r="F139" s="130" t="s">
        <v>456</v>
      </c>
    </row>
    <row r="140" spans="1:6" ht="36">
      <c r="A140" s="90" t="s">
        <v>453</v>
      </c>
      <c r="B140" s="90" t="s">
        <v>454</v>
      </c>
      <c r="C140" s="91" t="s">
        <v>457</v>
      </c>
      <c r="D140" s="92" t="s">
        <v>297</v>
      </c>
      <c r="E140" s="93">
        <v>86568.53</v>
      </c>
      <c r="F140" s="130" t="s">
        <v>456</v>
      </c>
    </row>
    <row r="141" spans="1:6" ht="36">
      <c r="A141" s="90" t="s">
        <v>453</v>
      </c>
      <c r="B141" s="90" t="s">
        <v>454</v>
      </c>
      <c r="C141" s="91" t="s">
        <v>458</v>
      </c>
      <c r="D141" s="92" t="s">
        <v>297</v>
      </c>
      <c r="E141" s="93">
        <v>100917.38</v>
      </c>
      <c r="F141" s="130" t="s">
        <v>456</v>
      </c>
    </row>
    <row r="142" spans="1:6" ht="15.95" customHeight="1">
      <c r="A142" s="131" t="s">
        <v>163</v>
      </c>
      <c r="B142" s="131" t="s">
        <v>459</v>
      </c>
      <c r="C142" s="132" t="s">
        <v>460</v>
      </c>
      <c r="D142" s="133" t="s">
        <v>297</v>
      </c>
      <c r="E142" s="134">
        <v>1000</v>
      </c>
      <c r="F142" s="135" t="s">
        <v>461</v>
      </c>
    </row>
    <row r="143" spans="1:6">
      <c r="A143" s="131" t="s">
        <v>163</v>
      </c>
      <c r="B143" s="131" t="s">
        <v>459</v>
      </c>
      <c r="C143" s="132" t="s">
        <v>462</v>
      </c>
      <c r="D143" s="133" t="s">
        <v>297</v>
      </c>
      <c r="E143" s="134">
        <v>200</v>
      </c>
      <c r="F143" s="135" t="s">
        <v>461</v>
      </c>
    </row>
    <row r="144" spans="1:6" ht="18" customHeight="1">
      <c r="A144" s="131" t="s">
        <v>163</v>
      </c>
      <c r="B144" s="131" t="s">
        <v>459</v>
      </c>
      <c r="C144" s="132" t="s">
        <v>463</v>
      </c>
      <c r="D144" s="133" t="s">
        <v>297</v>
      </c>
      <c r="E144" s="134">
        <v>500</v>
      </c>
      <c r="F144" s="135" t="s">
        <v>461</v>
      </c>
    </row>
    <row r="145" spans="1:6" ht="17.25" customHeight="1">
      <c r="A145" s="131" t="s">
        <v>163</v>
      </c>
      <c r="B145" s="131" t="s">
        <v>459</v>
      </c>
      <c r="C145" s="132" t="s">
        <v>464</v>
      </c>
      <c r="D145" s="133" t="s">
        <v>465</v>
      </c>
      <c r="E145" s="134">
        <v>197</v>
      </c>
      <c r="F145" s="136" t="s">
        <v>466</v>
      </c>
    </row>
    <row r="146" spans="1:6">
      <c r="A146" s="131" t="s">
        <v>163</v>
      </c>
      <c r="B146" s="131" t="s">
        <v>459</v>
      </c>
      <c r="C146" s="132" t="s">
        <v>467</v>
      </c>
      <c r="D146" s="133" t="s">
        <v>465</v>
      </c>
      <c r="E146" s="134">
        <v>181</v>
      </c>
      <c r="F146" s="136" t="s">
        <v>466</v>
      </c>
    </row>
    <row r="147" spans="1:6">
      <c r="A147" s="131" t="s">
        <v>163</v>
      </c>
      <c r="B147" s="131" t="s">
        <v>459</v>
      </c>
      <c r="C147" s="132" t="s">
        <v>468</v>
      </c>
      <c r="D147" s="133" t="s">
        <v>465</v>
      </c>
      <c r="E147" s="134">
        <v>251</v>
      </c>
      <c r="F147" s="135" t="s">
        <v>466</v>
      </c>
    </row>
    <row r="148" spans="1:6">
      <c r="A148" s="131" t="s">
        <v>163</v>
      </c>
      <c r="B148" s="131" t="s">
        <v>459</v>
      </c>
      <c r="C148" s="132" t="s">
        <v>469</v>
      </c>
      <c r="D148" s="133" t="s">
        <v>465</v>
      </c>
      <c r="E148" s="134">
        <v>230</v>
      </c>
      <c r="F148" s="136" t="s">
        <v>466</v>
      </c>
    </row>
    <row r="149" spans="1:6">
      <c r="A149" s="131" t="s">
        <v>163</v>
      </c>
      <c r="B149" s="131" t="s">
        <v>459</v>
      </c>
      <c r="C149" s="132" t="s">
        <v>470</v>
      </c>
      <c r="D149" s="133" t="s">
        <v>465</v>
      </c>
      <c r="E149" s="134">
        <v>110</v>
      </c>
      <c r="F149" s="135" t="s">
        <v>466</v>
      </c>
    </row>
    <row r="150" spans="1:6">
      <c r="A150" s="90" t="s">
        <v>158</v>
      </c>
      <c r="B150" s="90" t="s">
        <v>471</v>
      </c>
      <c r="C150" s="91" t="s">
        <v>472</v>
      </c>
      <c r="D150" s="92" t="s">
        <v>473</v>
      </c>
      <c r="E150" s="93">
        <v>28.32</v>
      </c>
      <c r="F150" s="130" t="s">
        <v>474</v>
      </c>
    </row>
    <row r="151" spans="1:6" ht="24">
      <c r="A151" s="90" t="s">
        <v>158</v>
      </c>
      <c r="B151" s="90" t="s">
        <v>471</v>
      </c>
      <c r="C151" s="91" t="s">
        <v>475</v>
      </c>
      <c r="D151" s="92" t="s">
        <v>297</v>
      </c>
      <c r="E151" s="93">
        <v>8500</v>
      </c>
      <c r="F151" s="130" t="s">
        <v>474</v>
      </c>
    </row>
    <row r="152" spans="1:6">
      <c r="A152" s="90" t="s">
        <v>158</v>
      </c>
      <c r="B152" s="90" t="s">
        <v>471</v>
      </c>
      <c r="C152" s="91" t="s">
        <v>476</v>
      </c>
      <c r="D152" s="92" t="s">
        <v>297</v>
      </c>
      <c r="E152" s="93">
        <v>81.171999999999997</v>
      </c>
      <c r="F152" s="130" t="s">
        <v>474</v>
      </c>
    </row>
    <row r="153" spans="1:6">
      <c r="A153" s="90" t="s">
        <v>158</v>
      </c>
      <c r="B153" s="90" t="s">
        <v>471</v>
      </c>
      <c r="C153" s="91" t="s">
        <v>477</v>
      </c>
      <c r="D153" s="92" t="s">
        <v>297</v>
      </c>
      <c r="E153" s="93">
        <v>103.3567</v>
      </c>
      <c r="F153" s="130" t="s">
        <v>474</v>
      </c>
    </row>
    <row r="154" spans="1:6">
      <c r="A154" s="90" t="s">
        <v>158</v>
      </c>
      <c r="B154" s="90" t="s">
        <v>471</v>
      </c>
      <c r="C154" s="91" t="s">
        <v>478</v>
      </c>
      <c r="D154" s="92" t="s">
        <v>297</v>
      </c>
      <c r="E154" s="93">
        <v>20.059999999999999</v>
      </c>
      <c r="F154" s="130" t="s">
        <v>474</v>
      </c>
    </row>
    <row r="155" spans="1:6" ht="12.95" customHeight="1">
      <c r="A155" s="90" t="s">
        <v>158</v>
      </c>
      <c r="B155" s="90" t="s">
        <v>471</v>
      </c>
      <c r="C155" s="91" t="s">
        <v>479</v>
      </c>
      <c r="D155" s="92" t="s">
        <v>297</v>
      </c>
      <c r="E155" s="93">
        <v>208.86</v>
      </c>
      <c r="F155" s="130" t="s">
        <v>474</v>
      </c>
    </row>
    <row r="156" spans="1:6" ht="15" customHeight="1">
      <c r="A156" s="90" t="s">
        <v>158</v>
      </c>
      <c r="B156" s="90" t="s">
        <v>471</v>
      </c>
      <c r="C156" s="91" t="s">
        <v>480</v>
      </c>
      <c r="D156" s="92" t="s">
        <v>297</v>
      </c>
      <c r="E156" s="93">
        <v>206.73500000000001</v>
      </c>
      <c r="F156" s="130" t="s">
        <v>474</v>
      </c>
    </row>
    <row r="157" spans="1:6" ht="15" customHeight="1">
      <c r="A157" s="90" t="s">
        <v>158</v>
      </c>
      <c r="B157" s="90" t="s">
        <v>471</v>
      </c>
      <c r="C157" s="91" t="s">
        <v>481</v>
      </c>
      <c r="D157" s="92" t="s">
        <v>297</v>
      </c>
      <c r="E157" s="93">
        <v>43.293999999999997</v>
      </c>
      <c r="F157" s="130" t="s">
        <v>474</v>
      </c>
    </row>
    <row r="158" spans="1:6" ht="15" customHeight="1">
      <c r="A158" s="90" t="s">
        <v>158</v>
      </c>
      <c r="B158" s="90" t="s">
        <v>471</v>
      </c>
      <c r="C158" s="91" t="s">
        <v>482</v>
      </c>
      <c r="D158" s="92" t="s">
        <v>297</v>
      </c>
      <c r="E158" s="93">
        <v>5.9</v>
      </c>
      <c r="F158" s="130" t="s">
        <v>474</v>
      </c>
    </row>
    <row r="159" spans="1:6" ht="15" customHeight="1">
      <c r="A159" s="90" t="s">
        <v>158</v>
      </c>
      <c r="B159" s="90" t="s">
        <v>471</v>
      </c>
      <c r="C159" s="91" t="s">
        <v>483</v>
      </c>
      <c r="D159" s="92" t="s">
        <v>297</v>
      </c>
      <c r="E159" s="93">
        <v>944</v>
      </c>
      <c r="F159" s="130" t="s">
        <v>474</v>
      </c>
    </row>
    <row r="160" spans="1:6" ht="15" customHeight="1">
      <c r="A160" s="90" t="s">
        <v>158</v>
      </c>
      <c r="B160" s="90" t="s">
        <v>471</v>
      </c>
      <c r="C160" s="91" t="s">
        <v>484</v>
      </c>
      <c r="D160" s="92" t="s">
        <v>297</v>
      </c>
      <c r="E160" s="93">
        <v>571.12</v>
      </c>
      <c r="F160" s="130" t="s">
        <v>474</v>
      </c>
    </row>
    <row r="161" spans="1:6" ht="15" customHeight="1">
      <c r="A161" s="90" t="s">
        <v>158</v>
      </c>
      <c r="B161" s="90" t="s">
        <v>471</v>
      </c>
      <c r="C161" s="91" t="s">
        <v>485</v>
      </c>
      <c r="D161" s="92" t="s">
        <v>297</v>
      </c>
      <c r="E161" s="93">
        <v>619.5</v>
      </c>
      <c r="F161" s="130" t="s">
        <v>474</v>
      </c>
    </row>
    <row r="162" spans="1:6" ht="15" customHeight="1">
      <c r="A162" s="90" t="s">
        <v>158</v>
      </c>
      <c r="B162" s="90" t="s">
        <v>471</v>
      </c>
      <c r="C162" s="91" t="s">
        <v>486</v>
      </c>
      <c r="D162" s="92" t="s">
        <v>297</v>
      </c>
      <c r="E162" s="93">
        <v>100.3</v>
      </c>
      <c r="F162" s="130" t="s">
        <v>474</v>
      </c>
    </row>
    <row r="163" spans="1:6" ht="14.1" customHeight="1">
      <c r="A163" s="90" t="s">
        <v>158</v>
      </c>
      <c r="B163" s="90" t="s">
        <v>471</v>
      </c>
      <c r="C163" s="91" t="s">
        <v>487</v>
      </c>
      <c r="D163" s="92" t="s">
        <v>297</v>
      </c>
      <c r="E163" s="93">
        <v>33.630000000000003</v>
      </c>
      <c r="F163" s="130" t="s">
        <v>474</v>
      </c>
    </row>
    <row r="164" spans="1:6">
      <c r="A164" s="90" t="s">
        <v>158</v>
      </c>
      <c r="B164" s="90" t="s">
        <v>471</v>
      </c>
      <c r="C164" s="91" t="s">
        <v>488</v>
      </c>
      <c r="D164" s="92" t="s">
        <v>297</v>
      </c>
      <c r="E164" s="93">
        <v>44.25</v>
      </c>
      <c r="F164" s="130" t="s">
        <v>474</v>
      </c>
    </row>
    <row r="165" spans="1:6">
      <c r="A165" s="90" t="s">
        <v>158</v>
      </c>
      <c r="B165" s="90" t="s">
        <v>471</v>
      </c>
      <c r="C165" s="91" t="s">
        <v>489</v>
      </c>
      <c r="D165" s="92" t="s">
        <v>297</v>
      </c>
      <c r="E165" s="93">
        <v>855.5</v>
      </c>
      <c r="F165" s="130" t="s">
        <v>474</v>
      </c>
    </row>
    <row r="166" spans="1:6">
      <c r="A166" s="90" t="s">
        <v>158</v>
      </c>
      <c r="B166" s="90" t="s">
        <v>471</v>
      </c>
      <c r="C166" s="91" t="s">
        <v>490</v>
      </c>
      <c r="D166" s="92" t="s">
        <v>297</v>
      </c>
      <c r="E166" s="93">
        <v>60.2273</v>
      </c>
      <c r="F166" s="130" t="s">
        <v>474</v>
      </c>
    </row>
    <row r="167" spans="1:6">
      <c r="A167" s="90" t="s">
        <v>158</v>
      </c>
      <c r="B167" s="90" t="s">
        <v>471</v>
      </c>
      <c r="C167" s="91" t="s">
        <v>491</v>
      </c>
      <c r="D167" s="92" t="s">
        <v>297</v>
      </c>
      <c r="E167" s="93">
        <v>102.8133</v>
      </c>
      <c r="F167" s="130" t="s">
        <v>474</v>
      </c>
    </row>
    <row r="168" spans="1:6">
      <c r="A168" s="90" t="s">
        <v>158</v>
      </c>
      <c r="B168" s="90" t="s">
        <v>471</v>
      </c>
      <c r="C168" s="91" t="s">
        <v>492</v>
      </c>
      <c r="D168" s="92" t="s">
        <v>297</v>
      </c>
      <c r="E168" s="93">
        <v>3030.43</v>
      </c>
      <c r="F168" s="130" t="s">
        <v>474</v>
      </c>
    </row>
    <row r="169" spans="1:6">
      <c r="A169" s="90" t="s">
        <v>158</v>
      </c>
      <c r="B169" s="90" t="s">
        <v>471</v>
      </c>
      <c r="C169" s="91" t="s">
        <v>493</v>
      </c>
      <c r="D169" s="92" t="s">
        <v>297</v>
      </c>
      <c r="E169" s="93">
        <v>858.45</v>
      </c>
      <c r="F169" s="130" t="s">
        <v>474</v>
      </c>
    </row>
    <row r="170" spans="1:6">
      <c r="A170" s="90" t="s">
        <v>158</v>
      </c>
      <c r="B170" s="90" t="s">
        <v>471</v>
      </c>
      <c r="C170" s="91" t="s">
        <v>494</v>
      </c>
      <c r="D170" s="92" t="s">
        <v>297</v>
      </c>
      <c r="E170" s="93">
        <v>206.72329999999999</v>
      </c>
      <c r="F170" s="130" t="s">
        <v>474</v>
      </c>
    </row>
    <row r="171" spans="1:6" ht="15.95" customHeight="1">
      <c r="A171" s="90" t="s">
        <v>158</v>
      </c>
      <c r="B171" s="90" t="s">
        <v>471</v>
      </c>
      <c r="C171" s="91" t="s">
        <v>495</v>
      </c>
      <c r="D171" s="92" t="s">
        <v>297</v>
      </c>
      <c r="E171" s="93">
        <v>4425</v>
      </c>
      <c r="F171" s="130" t="s">
        <v>474</v>
      </c>
    </row>
    <row r="172" spans="1:6" ht="24">
      <c r="A172" s="90" t="s">
        <v>158</v>
      </c>
      <c r="B172" s="90" t="s">
        <v>471</v>
      </c>
      <c r="C172" s="91" t="s">
        <v>496</v>
      </c>
      <c r="D172" s="92" t="s">
        <v>297</v>
      </c>
      <c r="E172" s="93">
        <v>13500.0026</v>
      </c>
      <c r="F172" s="130" t="s">
        <v>474</v>
      </c>
    </row>
    <row r="173" spans="1:6" ht="20.25" customHeight="1">
      <c r="A173" s="90" t="s">
        <v>158</v>
      </c>
      <c r="B173" s="90" t="s">
        <v>471</v>
      </c>
      <c r="C173" s="91" t="s">
        <v>497</v>
      </c>
      <c r="D173" s="92" t="s">
        <v>297</v>
      </c>
      <c r="E173" s="93">
        <v>1416</v>
      </c>
      <c r="F173" s="130" t="s">
        <v>474</v>
      </c>
    </row>
    <row r="174" spans="1:6" ht="21" customHeight="1">
      <c r="A174" s="90" t="s">
        <v>158</v>
      </c>
      <c r="B174" s="90" t="s">
        <v>471</v>
      </c>
      <c r="C174" s="91" t="s">
        <v>498</v>
      </c>
      <c r="D174" s="92" t="s">
        <v>297</v>
      </c>
      <c r="E174" s="93">
        <v>3.54</v>
      </c>
      <c r="F174" s="137" t="s">
        <v>474</v>
      </c>
    </row>
    <row r="175" spans="1:6" ht="18" customHeight="1">
      <c r="A175" s="90" t="s">
        <v>158</v>
      </c>
      <c r="B175" s="90" t="s">
        <v>471</v>
      </c>
      <c r="C175" s="91" t="s">
        <v>499</v>
      </c>
      <c r="D175" s="92" t="s">
        <v>297</v>
      </c>
      <c r="E175" s="93">
        <v>73.16</v>
      </c>
      <c r="F175" s="130" t="s">
        <v>474</v>
      </c>
    </row>
    <row r="176" spans="1:6" ht="20.25" customHeight="1">
      <c r="A176" s="90" t="s">
        <v>158</v>
      </c>
      <c r="B176" s="90" t="s">
        <v>471</v>
      </c>
      <c r="C176" s="91" t="s">
        <v>500</v>
      </c>
      <c r="D176" s="92" t="s">
        <v>297</v>
      </c>
      <c r="E176" s="93">
        <v>548.26499999999999</v>
      </c>
      <c r="F176" s="130" t="s">
        <v>474</v>
      </c>
    </row>
    <row r="177" spans="1:6" ht="25.5" customHeight="1">
      <c r="A177" s="90" t="s">
        <v>158</v>
      </c>
      <c r="B177" s="90" t="s">
        <v>471</v>
      </c>
      <c r="C177" s="91" t="s">
        <v>501</v>
      </c>
      <c r="D177" s="92" t="s">
        <v>297</v>
      </c>
      <c r="E177" s="93">
        <v>526.32500000000005</v>
      </c>
      <c r="F177" s="130" t="s">
        <v>474</v>
      </c>
    </row>
    <row r="178" spans="1:6" ht="19.5" customHeight="1">
      <c r="A178" s="90" t="s">
        <v>158</v>
      </c>
      <c r="B178" s="90" t="s">
        <v>471</v>
      </c>
      <c r="C178" s="91" t="s">
        <v>502</v>
      </c>
      <c r="D178" s="92" t="s">
        <v>297</v>
      </c>
      <c r="E178" s="93">
        <v>3.54</v>
      </c>
      <c r="F178" s="137" t="s">
        <v>474</v>
      </c>
    </row>
    <row r="179" spans="1:6" ht="27.75" customHeight="1">
      <c r="A179" s="90" t="s">
        <v>158</v>
      </c>
      <c r="B179" s="90" t="s">
        <v>471</v>
      </c>
      <c r="C179" s="91" t="s">
        <v>503</v>
      </c>
      <c r="D179" s="92" t="s">
        <v>297</v>
      </c>
      <c r="E179" s="93">
        <v>265.5</v>
      </c>
      <c r="F179" s="130" t="s">
        <v>474</v>
      </c>
    </row>
    <row r="180" spans="1:6" ht="21.75" customHeight="1">
      <c r="A180" s="138" t="s">
        <v>96</v>
      </c>
      <c r="B180" s="138" t="s">
        <v>504</v>
      </c>
      <c r="C180" s="139" t="s">
        <v>505</v>
      </c>
      <c r="D180" s="140" t="s">
        <v>297</v>
      </c>
      <c r="E180" s="141">
        <v>1.9823999999999999</v>
      </c>
      <c r="F180" s="142" t="s">
        <v>506</v>
      </c>
    </row>
    <row r="181" spans="1:6" ht="22.5" customHeight="1">
      <c r="A181" s="90" t="s">
        <v>145</v>
      </c>
      <c r="B181" s="90" t="s">
        <v>507</v>
      </c>
      <c r="C181" s="91" t="s">
        <v>508</v>
      </c>
      <c r="D181" s="92" t="s">
        <v>297</v>
      </c>
      <c r="E181" s="93">
        <v>7773.84</v>
      </c>
      <c r="F181" s="130" t="s">
        <v>509</v>
      </c>
    </row>
    <row r="182" spans="1:6" ht="24">
      <c r="A182" s="90" t="s">
        <v>145</v>
      </c>
      <c r="B182" s="90" t="s">
        <v>507</v>
      </c>
      <c r="C182" s="91" t="s">
        <v>510</v>
      </c>
      <c r="D182" s="92" t="s">
        <v>297</v>
      </c>
      <c r="E182" s="93">
        <v>9343.24</v>
      </c>
      <c r="F182" s="130" t="s">
        <v>509</v>
      </c>
    </row>
    <row r="183" spans="1:6" ht="23.25" customHeight="1">
      <c r="A183" s="90" t="s">
        <v>145</v>
      </c>
      <c r="B183" s="90" t="s">
        <v>507</v>
      </c>
      <c r="C183" s="91" t="s">
        <v>511</v>
      </c>
      <c r="D183" s="92" t="s">
        <v>297</v>
      </c>
      <c r="E183" s="93">
        <v>10915</v>
      </c>
      <c r="F183" s="130" t="s">
        <v>509</v>
      </c>
    </row>
    <row r="184" spans="1:6" ht="20.25" customHeight="1">
      <c r="A184" s="90" t="s">
        <v>145</v>
      </c>
      <c r="B184" s="90" t="s">
        <v>507</v>
      </c>
      <c r="C184" s="91" t="s">
        <v>512</v>
      </c>
      <c r="D184" s="92" t="s">
        <v>297</v>
      </c>
      <c r="E184" s="93">
        <v>3923.5</v>
      </c>
      <c r="F184" s="130" t="s">
        <v>509</v>
      </c>
    </row>
    <row r="185" spans="1:6" ht="14.1" customHeight="1">
      <c r="A185" s="90" t="s">
        <v>145</v>
      </c>
      <c r="B185" s="90" t="s">
        <v>507</v>
      </c>
      <c r="C185" s="91" t="s">
        <v>513</v>
      </c>
      <c r="D185" s="92" t="s">
        <v>297</v>
      </c>
      <c r="E185" s="93">
        <v>4543</v>
      </c>
      <c r="F185" s="130" t="s">
        <v>509</v>
      </c>
    </row>
    <row r="186" spans="1:6" ht="17.100000000000001" customHeight="1">
      <c r="A186" s="90" t="s">
        <v>145</v>
      </c>
      <c r="B186" s="90" t="s">
        <v>507</v>
      </c>
      <c r="C186" s="91" t="s">
        <v>514</v>
      </c>
      <c r="D186" s="92" t="s">
        <v>297</v>
      </c>
      <c r="E186" s="93">
        <v>9204</v>
      </c>
      <c r="F186" s="130" t="s">
        <v>509</v>
      </c>
    </row>
    <row r="187" spans="1:6" ht="15.95" customHeight="1">
      <c r="A187" s="90" t="s">
        <v>145</v>
      </c>
      <c r="B187" s="90" t="s">
        <v>507</v>
      </c>
      <c r="C187" s="91" t="s">
        <v>515</v>
      </c>
      <c r="D187" s="92" t="s">
        <v>297</v>
      </c>
      <c r="E187" s="93">
        <v>1239</v>
      </c>
      <c r="F187" s="130" t="s">
        <v>509</v>
      </c>
    </row>
    <row r="188" spans="1:6" ht="15.95" customHeight="1">
      <c r="A188" s="90" t="s">
        <v>145</v>
      </c>
      <c r="B188" s="90" t="s">
        <v>507</v>
      </c>
      <c r="C188" s="91" t="s">
        <v>516</v>
      </c>
      <c r="D188" s="92" t="s">
        <v>297</v>
      </c>
      <c r="E188" s="93">
        <v>1239</v>
      </c>
      <c r="F188" s="130" t="s">
        <v>509</v>
      </c>
    </row>
    <row r="189" spans="1:6" ht="32.25" customHeight="1">
      <c r="A189" s="143" t="s">
        <v>116</v>
      </c>
      <c r="B189" s="143" t="s">
        <v>517</v>
      </c>
      <c r="C189" s="143" t="s">
        <v>518</v>
      </c>
      <c r="D189" s="144" t="s">
        <v>297</v>
      </c>
      <c r="E189" s="145">
        <v>54999.99</v>
      </c>
      <c r="F189" s="146" t="s">
        <v>519</v>
      </c>
    </row>
    <row r="190" spans="1:6" ht="30.75" customHeight="1">
      <c r="A190" s="143" t="s">
        <v>116</v>
      </c>
      <c r="B190" s="143" t="s">
        <v>517</v>
      </c>
      <c r="C190" s="143" t="s">
        <v>520</v>
      </c>
      <c r="D190" s="144" t="s">
        <v>297</v>
      </c>
      <c r="E190" s="145">
        <v>17023.8</v>
      </c>
      <c r="F190" s="146" t="s">
        <v>519</v>
      </c>
    </row>
    <row r="191" spans="1:6" ht="25.5" customHeight="1">
      <c r="A191" s="147" t="s">
        <v>521</v>
      </c>
      <c r="B191" s="143" t="s">
        <v>517</v>
      </c>
      <c r="C191" s="148" t="s">
        <v>522</v>
      </c>
      <c r="D191" s="149" t="s">
        <v>297</v>
      </c>
      <c r="E191" s="150">
        <v>4130</v>
      </c>
      <c r="F191" s="151" t="s">
        <v>523</v>
      </c>
    </row>
    <row r="192" spans="1:6" ht="15.95" customHeight="1">
      <c r="A192" s="147" t="s">
        <v>521</v>
      </c>
      <c r="B192" s="143" t="s">
        <v>517</v>
      </c>
      <c r="C192" s="148" t="s">
        <v>524</v>
      </c>
      <c r="D192" s="149" t="s">
        <v>297</v>
      </c>
      <c r="E192" s="150">
        <v>16048</v>
      </c>
      <c r="F192" s="151" t="s">
        <v>523</v>
      </c>
    </row>
    <row r="193" spans="1:6" ht="27.75" customHeight="1">
      <c r="A193" s="147" t="s">
        <v>521</v>
      </c>
      <c r="B193" s="143" t="s">
        <v>517</v>
      </c>
      <c r="C193" s="148" t="s">
        <v>525</v>
      </c>
      <c r="D193" s="152" t="s">
        <v>297</v>
      </c>
      <c r="E193" s="150">
        <v>24502.7</v>
      </c>
      <c r="F193" s="151" t="s">
        <v>523</v>
      </c>
    </row>
    <row r="194" spans="1:6" ht="34.5" customHeight="1">
      <c r="A194" s="143" t="s">
        <v>115</v>
      </c>
      <c r="B194" s="143" t="s">
        <v>517</v>
      </c>
      <c r="C194" s="143" t="s">
        <v>526</v>
      </c>
      <c r="D194" s="144" t="s">
        <v>297</v>
      </c>
      <c r="E194" s="145">
        <v>715000</v>
      </c>
      <c r="F194" s="146" t="s">
        <v>527</v>
      </c>
    </row>
    <row r="195" spans="1:6" ht="23.25" customHeight="1">
      <c r="A195" s="143" t="s">
        <v>528</v>
      </c>
      <c r="B195" s="143" t="s">
        <v>517</v>
      </c>
      <c r="C195" s="143" t="s">
        <v>529</v>
      </c>
      <c r="D195" s="144" t="s">
        <v>297</v>
      </c>
      <c r="E195" s="145">
        <v>60742.81</v>
      </c>
      <c r="F195" s="146" t="s">
        <v>519</v>
      </c>
    </row>
    <row r="196" spans="1:6" ht="25.5" customHeight="1">
      <c r="A196" s="115" t="s">
        <v>528</v>
      </c>
      <c r="B196" s="143" t="s">
        <v>517</v>
      </c>
      <c r="C196" s="143" t="s">
        <v>530</v>
      </c>
      <c r="D196" s="144" t="s">
        <v>297</v>
      </c>
      <c r="E196" s="145">
        <v>30385</v>
      </c>
      <c r="F196" s="146" t="s">
        <v>519</v>
      </c>
    </row>
    <row r="197" spans="1:6" ht="24">
      <c r="A197" s="143" t="s">
        <v>528</v>
      </c>
      <c r="B197" s="143" t="s">
        <v>517</v>
      </c>
      <c r="C197" s="143" t="s">
        <v>531</v>
      </c>
      <c r="D197" s="144" t="s">
        <v>297</v>
      </c>
      <c r="E197" s="145">
        <v>79818.740000000005</v>
      </c>
      <c r="F197" s="146" t="s">
        <v>519</v>
      </c>
    </row>
    <row r="198" spans="1:6" ht="24">
      <c r="A198" s="115" t="s">
        <v>528</v>
      </c>
      <c r="B198" s="143" t="s">
        <v>517</v>
      </c>
      <c r="C198" s="143" t="s">
        <v>532</v>
      </c>
      <c r="D198" s="144" t="s">
        <v>297</v>
      </c>
      <c r="E198" s="145">
        <v>4500</v>
      </c>
      <c r="F198" s="146" t="s">
        <v>533</v>
      </c>
    </row>
    <row r="199" spans="1:6" ht="24">
      <c r="A199" s="115" t="s">
        <v>528</v>
      </c>
      <c r="B199" s="143" t="s">
        <v>517</v>
      </c>
      <c r="C199" s="116" t="s">
        <v>534</v>
      </c>
      <c r="D199" s="117" t="s">
        <v>297</v>
      </c>
      <c r="E199" s="118">
        <v>44840</v>
      </c>
      <c r="F199" s="119" t="s">
        <v>535</v>
      </c>
    </row>
    <row r="200" spans="1:6" ht="14.1" customHeight="1">
      <c r="A200" s="143" t="s">
        <v>528</v>
      </c>
      <c r="B200" s="143" t="s">
        <v>517</v>
      </c>
      <c r="C200" s="143" t="s">
        <v>536</v>
      </c>
      <c r="D200" s="144" t="s">
        <v>297</v>
      </c>
      <c r="E200" s="145">
        <v>8850</v>
      </c>
      <c r="F200" s="146" t="s">
        <v>519</v>
      </c>
    </row>
    <row r="201" spans="1:6" ht="14.1" customHeight="1">
      <c r="A201" s="115" t="s">
        <v>537</v>
      </c>
      <c r="B201" s="143" t="s">
        <v>517</v>
      </c>
      <c r="C201" s="153" t="s">
        <v>538</v>
      </c>
      <c r="D201" s="154" t="s">
        <v>297</v>
      </c>
      <c r="E201" s="155">
        <v>45459.5</v>
      </c>
      <c r="F201" s="156" t="s">
        <v>539</v>
      </c>
    </row>
    <row r="202" spans="1:6" ht="15.95" customHeight="1">
      <c r="A202" s="115" t="s">
        <v>537</v>
      </c>
      <c r="B202" s="143" t="s">
        <v>517</v>
      </c>
      <c r="C202" s="153" t="s">
        <v>540</v>
      </c>
      <c r="D202" s="154" t="s">
        <v>297</v>
      </c>
      <c r="E202" s="155">
        <v>7500</v>
      </c>
      <c r="F202" s="156" t="s">
        <v>541</v>
      </c>
    </row>
    <row r="203" spans="1:6" ht="15" customHeight="1">
      <c r="A203" s="157" t="s">
        <v>172</v>
      </c>
      <c r="B203" s="157" t="s">
        <v>542</v>
      </c>
      <c r="C203" s="158" t="s">
        <v>543</v>
      </c>
      <c r="D203" s="159" t="s">
        <v>297</v>
      </c>
      <c r="E203" s="160">
        <v>68.44</v>
      </c>
      <c r="F203" s="161" t="s">
        <v>544</v>
      </c>
    </row>
    <row r="204" spans="1:6" ht="15" customHeight="1">
      <c r="A204" s="157" t="s">
        <v>172</v>
      </c>
      <c r="B204" s="157" t="s">
        <v>542</v>
      </c>
      <c r="C204" s="158" t="s">
        <v>545</v>
      </c>
      <c r="D204" s="159" t="s">
        <v>297</v>
      </c>
      <c r="E204" s="160">
        <v>3935.3</v>
      </c>
      <c r="F204" s="161" t="s">
        <v>544</v>
      </c>
    </row>
    <row r="205" spans="1:6" ht="14.1" customHeight="1">
      <c r="A205" s="157" t="s">
        <v>172</v>
      </c>
      <c r="B205" s="157" t="s">
        <v>542</v>
      </c>
      <c r="C205" s="158" t="s">
        <v>546</v>
      </c>
      <c r="D205" s="159" t="s">
        <v>297</v>
      </c>
      <c r="E205" s="160">
        <v>1548</v>
      </c>
      <c r="F205" s="161" t="s">
        <v>544</v>
      </c>
    </row>
    <row r="206" spans="1:6" ht="12.95" customHeight="1">
      <c r="A206" s="157" t="s">
        <v>172</v>
      </c>
      <c r="B206" s="157" t="s">
        <v>542</v>
      </c>
      <c r="C206" s="158" t="s">
        <v>547</v>
      </c>
      <c r="D206" s="159" t="s">
        <v>297</v>
      </c>
      <c r="E206" s="160">
        <v>130</v>
      </c>
      <c r="F206" s="161" t="s">
        <v>544</v>
      </c>
    </row>
    <row r="207" spans="1:6">
      <c r="A207" s="157" t="s">
        <v>172</v>
      </c>
      <c r="B207" s="157" t="s">
        <v>542</v>
      </c>
      <c r="C207" s="158" t="s">
        <v>548</v>
      </c>
      <c r="D207" s="159" t="s">
        <v>297</v>
      </c>
      <c r="E207" s="160">
        <v>341.02</v>
      </c>
      <c r="F207" s="161" t="s">
        <v>544</v>
      </c>
    </row>
    <row r="208" spans="1:6">
      <c r="A208" s="157" t="s">
        <v>172</v>
      </c>
      <c r="B208" s="157" t="s">
        <v>542</v>
      </c>
      <c r="C208" s="158" t="s">
        <v>549</v>
      </c>
      <c r="D208" s="159" t="s">
        <v>297</v>
      </c>
      <c r="E208" s="160">
        <v>120</v>
      </c>
      <c r="F208" s="161" t="s">
        <v>544</v>
      </c>
    </row>
    <row r="209" spans="1:6">
      <c r="A209" s="157" t="s">
        <v>172</v>
      </c>
      <c r="B209" s="157" t="s">
        <v>542</v>
      </c>
      <c r="C209" s="158" t="s">
        <v>550</v>
      </c>
      <c r="D209" s="159" t="s">
        <v>465</v>
      </c>
      <c r="E209" s="160">
        <v>57.784999999999997</v>
      </c>
      <c r="F209" s="161" t="s">
        <v>544</v>
      </c>
    </row>
    <row r="210" spans="1:6">
      <c r="A210" s="157" t="s">
        <v>172</v>
      </c>
      <c r="B210" s="157" t="s">
        <v>542</v>
      </c>
      <c r="C210" s="158" t="s">
        <v>551</v>
      </c>
      <c r="D210" s="159" t="s">
        <v>465</v>
      </c>
      <c r="E210" s="160">
        <v>118</v>
      </c>
      <c r="F210" s="161" t="s">
        <v>544</v>
      </c>
    </row>
    <row r="211" spans="1:6">
      <c r="A211" s="157" t="s">
        <v>172</v>
      </c>
      <c r="B211" s="157" t="s">
        <v>542</v>
      </c>
      <c r="C211" s="158" t="s">
        <v>552</v>
      </c>
      <c r="D211" s="159" t="s">
        <v>465</v>
      </c>
      <c r="E211" s="160">
        <v>138.06</v>
      </c>
      <c r="F211" s="161" t="s">
        <v>544</v>
      </c>
    </row>
    <row r="212" spans="1:6">
      <c r="A212" s="157" t="s">
        <v>172</v>
      </c>
      <c r="B212" s="157" t="s">
        <v>542</v>
      </c>
      <c r="C212" s="158" t="s">
        <v>553</v>
      </c>
      <c r="D212" s="159" t="s">
        <v>465</v>
      </c>
      <c r="E212" s="160">
        <v>136.88</v>
      </c>
      <c r="F212" s="161" t="s">
        <v>544</v>
      </c>
    </row>
    <row r="213" spans="1:6" ht="14.1" customHeight="1">
      <c r="A213" s="157" t="s">
        <v>172</v>
      </c>
      <c r="B213" s="157" t="s">
        <v>542</v>
      </c>
      <c r="C213" s="158" t="s">
        <v>554</v>
      </c>
      <c r="D213" s="159" t="s">
        <v>297</v>
      </c>
      <c r="E213" s="160">
        <v>270</v>
      </c>
      <c r="F213" s="161" t="s">
        <v>544</v>
      </c>
    </row>
    <row r="214" spans="1:6" ht="15" customHeight="1">
      <c r="A214" s="157" t="s">
        <v>172</v>
      </c>
      <c r="B214" s="157" t="s">
        <v>542</v>
      </c>
      <c r="C214" s="158" t="s">
        <v>555</v>
      </c>
      <c r="D214" s="159" t="s">
        <v>297</v>
      </c>
      <c r="E214" s="160">
        <v>300</v>
      </c>
      <c r="F214" s="161" t="s">
        <v>544</v>
      </c>
    </row>
    <row r="215" spans="1:6">
      <c r="A215" s="157" t="s">
        <v>172</v>
      </c>
      <c r="B215" s="157" t="s">
        <v>542</v>
      </c>
      <c r="C215" s="158" t="s">
        <v>556</v>
      </c>
      <c r="D215" s="159" t="s">
        <v>297</v>
      </c>
      <c r="E215" s="160">
        <v>160</v>
      </c>
      <c r="F215" s="161" t="s">
        <v>544</v>
      </c>
    </row>
    <row r="216" spans="1:6">
      <c r="A216" s="157" t="s">
        <v>172</v>
      </c>
      <c r="B216" s="157" t="s">
        <v>542</v>
      </c>
      <c r="C216" s="158" t="s">
        <v>557</v>
      </c>
      <c r="D216" s="159" t="s">
        <v>297</v>
      </c>
      <c r="E216" s="160">
        <v>728.06</v>
      </c>
      <c r="F216" s="161" t="s">
        <v>544</v>
      </c>
    </row>
    <row r="217" spans="1:6">
      <c r="A217" s="157" t="s">
        <v>172</v>
      </c>
      <c r="B217" s="157" t="s">
        <v>542</v>
      </c>
      <c r="C217" s="158" t="s">
        <v>558</v>
      </c>
      <c r="D217" s="159" t="s">
        <v>297</v>
      </c>
      <c r="E217" s="160">
        <v>125</v>
      </c>
      <c r="F217" s="161" t="s">
        <v>544</v>
      </c>
    </row>
    <row r="218" spans="1:6">
      <c r="A218" s="162" t="s">
        <v>559</v>
      </c>
      <c r="B218" s="162" t="s">
        <v>560</v>
      </c>
      <c r="C218" s="163" t="s">
        <v>561</v>
      </c>
      <c r="D218" s="164" t="s">
        <v>297</v>
      </c>
      <c r="E218" s="165">
        <v>7123.8959999999997</v>
      </c>
      <c r="F218" s="166" t="s">
        <v>562</v>
      </c>
    </row>
    <row r="219" spans="1:6">
      <c r="A219" s="162" t="s">
        <v>559</v>
      </c>
      <c r="B219" s="162" t="s">
        <v>560</v>
      </c>
      <c r="C219" s="163" t="s">
        <v>563</v>
      </c>
      <c r="D219" s="167" t="s">
        <v>297</v>
      </c>
      <c r="E219" s="168">
        <v>13570</v>
      </c>
      <c r="F219" s="169" t="s">
        <v>562</v>
      </c>
    </row>
    <row r="220" spans="1:6" ht="19.5" customHeight="1">
      <c r="A220" s="170" t="s">
        <v>178</v>
      </c>
      <c r="B220" s="170" t="s">
        <v>564</v>
      </c>
      <c r="C220" s="171" t="s">
        <v>565</v>
      </c>
      <c r="D220" s="172" t="s">
        <v>297</v>
      </c>
      <c r="E220" s="173">
        <v>6938.4</v>
      </c>
      <c r="F220" s="174" t="s">
        <v>566</v>
      </c>
    </row>
    <row r="221" spans="1:6" ht="15.95" customHeight="1">
      <c r="A221" s="175" t="s">
        <v>178</v>
      </c>
      <c r="B221" s="170" t="s">
        <v>564</v>
      </c>
      <c r="C221" s="176" t="s">
        <v>567</v>
      </c>
      <c r="D221" s="177" t="s">
        <v>297</v>
      </c>
      <c r="E221" s="178">
        <v>11800</v>
      </c>
      <c r="F221" s="179" t="s">
        <v>568</v>
      </c>
    </row>
    <row r="222" spans="1:6" ht="15.95" customHeight="1">
      <c r="A222" s="175" t="s">
        <v>178</v>
      </c>
      <c r="B222" s="170" t="s">
        <v>564</v>
      </c>
      <c r="C222" s="176" t="s">
        <v>569</v>
      </c>
      <c r="D222" s="177" t="s">
        <v>297</v>
      </c>
      <c r="E222" s="178">
        <v>10620</v>
      </c>
      <c r="F222" s="179" t="s">
        <v>568</v>
      </c>
    </row>
    <row r="223" spans="1:6">
      <c r="A223" s="170" t="s">
        <v>178</v>
      </c>
      <c r="B223" s="170" t="s">
        <v>564</v>
      </c>
      <c r="C223" s="171" t="s">
        <v>570</v>
      </c>
      <c r="D223" s="172" t="s">
        <v>297</v>
      </c>
      <c r="E223" s="173">
        <v>8142</v>
      </c>
      <c r="F223" s="174" t="s">
        <v>566</v>
      </c>
    </row>
    <row r="224" spans="1:6">
      <c r="A224" s="175" t="s">
        <v>178</v>
      </c>
      <c r="B224" s="170" t="s">
        <v>564</v>
      </c>
      <c r="C224" s="176" t="s">
        <v>571</v>
      </c>
      <c r="D224" s="177" t="s">
        <v>297</v>
      </c>
      <c r="E224" s="178">
        <v>11227.8771</v>
      </c>
      <c r="F224" s="180" t="s">
        <v>568</v>
      </c>
    </row>
    <row r="225" spans="1:6" ht="21.75" customHeight="1">
      <c r="A225" s="170" t="s">
        <v>178</v>
      </c>
      <c r="B225" s="170" t="s">
        <v>564</v>
      </c>
      <c r="C225" s="171" t="s">
        <v>572</v>
      </c>
      <c r="D225" s="172" t="s">
        <v>297</v>
      </c>
      <c r="E225" s="173">
        <v>8496</v>
      </c>
      <c r="F225" s="174" t="s">
        <v>566</v>
      </c>
    </row>
    <row r="226" spans="1:6" ht="23.25" customHeight="1">
      <c r="A226" s="170" t="s">
        <v>178</v>
      </c>
      <c r="B226" s="170" t="s">
        <v>564</v>
      </c>
      <c r="C226" s="171" t="s">
        <v>573</v>
      </c>
      <c r="D226" s="181" t="s">
        <v>297</v>
      </c>
      <c r="E226" s="182">
        <v>5605</v>
      </c>
      <c r="F226" s="183" t="s">
        <v>566</v>
      </c>
    </row>
    <row r="227" spans="1:6" ht="23.25" customHeight="1">
      <c r="A227" s="175" t="s">
        <v>178</v>
      </c>
      <c r="B227" s="170" t="s">
        <v>564</v>
      </c>
      <c r="C227" s="176" t="s">
        <v>574</v>
      </c>
      <c r="D227" s="177" t="s">
        <v>297</v>
      </c>
      <c r="E227" s="178">
        <v>14160</v>
      </c>
      <c r="F227" s="180" t="s">
        <v>568</v>
      </c>
    </row>
    <row r="228" spans="1:6" ht="24">
      <c r="A228" s="170" t="s">
        <v>178</v>
      </c>
      <c r="B228" s="170" t="s">
        <v>564</v>
      </c>
      <c r="C228" s="171" t="s">
        <v>575</v>
      </c>
      <c r="D228" s="172" t="s">
        <v>297</v>
      </c>
      <c r="E228" s="173">
        <v>1121</v>
      </c>
      <c r="F228" s="174" t="s">
        <v>566</v>
      </c>
    </row>
    <row r="229" spans="1:6" ht="24">
      <c r="A229" s="175" t="s">
        <v>178</v>
      </c>
      <c r="B229" s="170" t="s">
        <v>564</v>
      </c>
      <c r="C229" s="176" t="s">
        <v>576</v>
      </c>
      <c r="D229" s="177" t="s">
        <v>297</v>
      </c>
      <c r="E229" s="178">
        <v>450</v>
      </c>
      <c r="F229" s="180" t="s">
        <v>568</v>
      </c>
    </row>
    <row r="230" spans="1:6" ht="24">
      <c r="A230" s="170" t="s">
        <v>178</v>
      </c>
      <c r="B230" s="170" t="s">
        <v>564</v>
      </c>
      <c r="C230" s="171" t="s">
        <v>577</v>
      </c>
      <c r="D230" s="172" t="s">
        <v>297</v>
      </c>
      <c r="E230" s="173">
        <v>5900</v>
      </c>
      <c r="F230" s="174" t="s">
        <v>566</v>
      </c>
    </row>
    <row r="231" spans="1:6" ht="24">
      <c r="A231" s="175" t="s">
        <v>178</v>
      </c>
      <c r="B231" s="170" t="s">
        <v>564</v>
      </c>
      <c r="C231" s="176" t="s">
        <v>578</v>
      </c>
      <c r="D231" s="177" t="s">
        <v>297</v>
      </c>
      <c r="E231" s="178">
        <v>14160</v>
      </c>
      <c r="F231" s="180" t="s">
        <v>568</v>
      </c>
    </row>
    <row r="232" spans="1:6">
      <c r="A232" s="170" t="s">
        <v>178</v>
      </c>
      <c r="B232" s="170" t="s">
        <v>564</v>
      </c>
      <c r="C232" s="171" t="s">
        <v>579</v>
      </c>
      <c r="D232" s="172" t="s">
        <v>297</v>
      </c>
      <c r="E232" s="173">
        <v>18880</v>
      </c>
      <c r="F232" s="183" t="s">
        <v>566</v>
      </c>
    </row>
    <row r="233" spans="1:6" ht="24">
      <c r="A233" s="170" t="s">
        <v>178</v>
      </c>
      <c r="B233" s="170" t="s">
        <v>564</v>
      </c>
      <c r="C233" s="171" t="s">
        <v>580</v>
      </c>
      <c r="D233" s="172" t="s">
        <v>297</v>
      </c>
      <c r="E233" s="173">
        <v>4130</v>
      </c>
      <c r="F233" s="183" t="s">
        <v>566</v>
      </c>
    </row>
    <row r="234" spans="1:6">
      <c r="A234" s="170" t="s">
        <v>178</v>
      </c>
      <c r="B234" s="170" t="s">
        <v>564</v>
      </c>
      <c r="C234" s="171" t="s">
        <v>581</v>
      </c>
      <c r="D234" s="172" t="s">
        <v>297</v>
      </c>
      <c r="E234" s="173">
        <v>2950</v>
      </c>
      <c r="F234" s="183" t="s">
        <v>566</v>
      </c>
    </row>
    <row r="235" spans="1:6" ht="24">
      <c r="A235" s="175" t="s">
        <v>178</v>
      </c>
      <c r="B235" s="170" t="s">
        <v>564</v>
      </c>
      <c r="C235" s="176" t="s">
        <v>582</v>
      </c>
      <c r="D235" s="177" t="s">
        <v>297</v>
      </c>
      <c r="E235" s="178">
        <v>7949.66</v>
      </c>
      <c r="F235" s="180" t="s">
        <v>568</v>
      </c>
    </row>
    <row r="236" spans="1:6">
      <c r="A236" s="175" t="s">
        <v>178</v>
      </c>
      <c r="B236" s="170" t="s">
        <v>564</v>
      </c>
      <c r="C236" s="176" t="s">
        <v>583</v>
      </c>
      <c r="D236" s="177" t="s">
        <v>297</v>
      </c>
      <c r="E236" s="178">
        <v>1303.9000000000001</v>
      </c>
      <c r="F236" s="180" t="s">
        <v>568</v>
      </c>
    </row>
    <row r="237" spans="1:6" ht="24">
      <c r="A237" s="175" t="s">
        <v>178</v>
      </c>
      <c r="B237" s="170" t="s">
        <v>564</v>
      </c>
      <c r="C237" s="176" t="s">
        <v>584</v>
      </c>
      <c r="D237" s="177" t="s">
        <v>297</v>
      </c>
      <c r="E237" s="178">
        <v>7949.66</v>
      </c>
      <c r="F237" s="180" t="s">
        <v>568</v>
      </c>
    </row>
    <row r="238" spans="1:6" ht="24">
      <c r="A238" s="175" t="s">
        <v>178</v>
      </c>
      <c r="B238" s="170" t="s">
        <v>564</v>
      </c>
      <c r="C238" s="176" t="s">
        <v>585</v>
      </c>
      <c r="D238" s="177" t="s">
        <v>297</v>
      </c>
      <c r="E238" s="178">
        <v>9912</v>
      </c>
      <c r="F238" s="180" t="s">
        <v>568</v>
      </c>
    </row>
    <row r="239" spans="1:6" ht="19.5" customHeight="1">
      <c r="A239" s="170" t="s">
        <v>178</v>
      </c>
      <c r="B239" s="170" t="s">
        <v>564</v>
      </c>
      <c r="C239" s="184" t="s">
        <v>586</v>
      </c>
      <c r="D239" s="181" t="s">
        <v>297</v>
      </c>
      <c r="E239" s="182">
        <v>14004.83</v>
      </c>
      <c r="F239" s="183" t="s">
        <v>566</v>
      </c>
    </row>
    <row r="240" spans="1:6" ht="20.25" customHeight="1">
      <c r="A240" s="170" t="s">
        <v>178</v>
      </c>
      <c r="B240" s="170" t="s">
        <v>564</v>
      </c>
      <c r="C240" s="171" t="s">
        <v>587</v>
      </c>
      <c r="D240" s="172" t="s">
        <v>297</v>
      </c>
      <c r="E240" s="173">
        <v>12019.008</v>
      </c>
      <c r="F240" s="183" t="s">
        <v>566</v>
      </c>
    </row>
    <row r="241" spans="1:6" ht="24">
      <c r="A241" s="170" t="s">
        <v>178</v>
      </c>
      <c r="B241" s="170" t="s">
        <v>564</v>
      </c>
      <c r="C241" s="171" t="s">
        <v>588</v>
      </c>
      <c r="D241" s="181" t="s">
        <v>297</v>
      </c>
      <c r="E241" s="182">
        <v>4378.9799999999996</v>
      </c>
      <c r="F241" s="183" t="s">
        <v>568</v>
      </c>
    </row>
    <row r="242" spans="1:6" ht="24">
      <c r="A242" s="170" t="s">
        <v>178</v>
      </c>
      <c r="B242" s="170" t="s">
        <v>564</v>
      </c>
      <c r="C242" s="171" t="s">
        <v>589</v>
      </c>
      <c r="D242" s="172" t="s">
        <v>297</v>
      </c>
      <c r="E242" s="173">
        <v>3482.18</v>
      </c>
      <c r="F242" s="174" t="s">
        <v>566</v>
      </c>
    </row>
    <row r="243" spans="1:6" ht="24">
      <c r="A243" s="170" t="s">
        <v>178</v>
      </c>
      <c r="B243" s="170" t="s">
        <v>564</v>
      </c>
      <c r="C243" s="171" t="s">
        <v>590</v>
      </c>
      <c r="D243" s="172" t="s">
        <v>297</v>
      </c>
      <c r="E243" s="173">
        <v>6755.7359999999999</v>
      </c>
      <c r="F243" s="183" t="s">
        <v>566</v>
      </c>
    </row>
    <row r="244" spans="1:6" ht="12.95" customHeight="1">
      <c r="A244" s="185" t="s">
        <v>114</v>
      </c>
      <c r="B244" s="185" t="s">
        <v>591</v>
      </c>
      <c r="C244" s="186" t="s">
        <v>592</v>
      </c>
      <c r="D244" s="187" t="s">
        <v>297</v>
      </c>
      <c r="E244" s="188"/>
      <c r="F244" s="189" t="s">
        <v>593</v>
      </c>
    </row>
    <row r="245" spans="1:6" ht="24">
      <c r="A245" s="190" t="s">
        <v>192</v>
      </c>
      <c r="B245" s="190" t="s">
        <v>594</v>
      </c>
      <c r="C245" s="191" t="s">
        <v>595</v>
      </c>
      <c r="D245" s="192" t="s">
        <v>297</v>
      </c>
      <c r="E245" s="193">
        <v>36028.94</v>
      </c>
      <c r="F245" s="194" t="s">
        <v>596</v>
      </c>
    </row>
    <row r="246" spans="1:6">
      <c r="A246" s="190" t="s">
        <v>192</v>
      </c>
      <c r="B246" s="190" t="s">
        <v>594</v>
      </c>
      <c r="C246" s="191" t="s">
        <v>597</v>
      </c>
      <c r="D246" s="192" t="s">
        <v>297</v>
      </c>
      <c r="E246" s="193">
        <v>30591.5</v>
      </c>
      <c r="F246" s="194" t="s">
        <v>596</v>
      </c>
    </row>
    <row r="247" spans="1:6">
      <c r="A247" s="190" t="s">
        <v>192</v>
      </c>
      <c r="B247" s="190" t="s">
        <v>594</v>
      </c>
      <c r="C247" s="191" t="s">
        <v>598</v>
      </c>
      <c r="D247" s="192" t="s">
        <v>297</v>
      </c>
      <c r="E247" s="193">
        <v>626.58000000000004</v>
      </c>
      <c r="F247" s="194" t="s">
        <v>596</v>
      </c>
    </row>
    <row r="248" spans="1:6" ht="24">
      <c r="A248" s="190" t="s">
        <v>192</v>
      </c>
      <c r="B248" s="190" t="s">
        <v>594</v>
      </c>
      <c r="C248" s="191" t="s">
        <v>599</v>
      </c>
      <c r="D248" s="192" t="s">
        <v>297</v>
      </c>
      <c r="E248" s="193">
        <v>62031.42</v>
      </c>
      <c r="F248" s="194" t="s">
        <v>596</v>
      </c>
    </row>
    <row r="249" spans="1:6">
      <c r="A249" s="90" t="s">
        <v>100</v>
      </c>
      <c r="B249" s="90" t="s">
        <v>600</v>
      </c>
      <c r="C249" s="91" t="s">
        <v>601</v>
      </c>
      <c r="D249" s="92" t="s">
        <v>297</v>
      </c>
      <c r="E249" s="93">
        <v>60</v>
      </c>
      <c r="F249" s="130" t="s">
        <v>602</v>
      </c>
    </row>
    <row r="250" spans="1:6">
      <c r="A250" s="195" t="s">
        <v>603</v>
      </c>
      <c r="B250" s="195" t="s">
        <v>604</v>
      </c>
      <c r="C250" s="196" t="s">
        <v>605</v>
      </c>
      <c r="D250" s="197" t="s">
        <v>297</v>
      </c>
      <c r="E250" s="198">
        <v>487.34</v>
      </c>
      <c r="F250" s="199" t="s">
        <v>606</v>
      </c>
    </row>
    <row r="251" spans="1:6">
      <c r="A251" s="195" t="s">
        <v>603</v>
      </c>
      <c r="B251" s="195" t="s">
        <v>604</v>
      </c>
      <c r="C251" s="196" t="s">
        <v>607</v>
      </c>
      <c r="D251" s="197" t="s">
        <v>297</v>
      </c>
      <c r="E251" s="198">
        <v>88.5</v>
      </c>
      <c r="F251" s="199" t="s">
        <v>606</v>
      </c>
    </row>
    <row r="252" spans="1:6">
      <c r="A252" s="200" t="s">
        <v>142</v>
      </c>
      <c r="B252" s="200" t="s">
        <v>608</v>
      </c>
      <c r="C252" s="201" t="s">
        <v>609</v>
      </c>
      <c r="D252" s="202" t="s">
        <v>297</v>
      </c>
      <c r="E252" s="203">
        <v>177</v>
      </c>
      <c r="F252" s="204" t="s">
        <v>610</v>
      </c>
    </row>
    <row r="253" spans="1:6" ht="36">
      <c r="A253" s="200" t="s">
        <v>142</v>
      </c>
      <c r="B253" s="200" t="s">
        <v>608</v>
      </c>
      <c r="C253" s="201" t="s">
        <v>611</v>
      </c>
      <c r="D253" s="202" t="s">
        <v>297</v>
      </c>
      <c r="E253" s="203">
        <v>5959</v>
      </c>
      <c r="F253" s="204" t="s">
        <v>610</v>
      </c>
    </row>
    <row r="254" spans="1:6">
      <c r="A254" s="90" t="s">
        <v>150</v>
      </c>
      <c r="B254" s="90" t="s">
        <v>612</v>
      </c>
      <c r="C254" s="91" t="s">
        <v>613</v>
      </c>
      <c r="D254" s="92" t="s">
        <v>614</v>
      </c>
      <c r="E254" s="93">
        <v>18.88</v>
      </c>
      <c r="F254" s="94" t="s">
        <v>615</v>
      </c>
    </row>
    <row r="255" spans="1:6">
      <c r="A255" s="90" t="s">
        <v>155</v>
      </c>
      <c r="B255" s="90" t="s">
        <v>616</v>
      </c>
      <c r="C255" s="91" t="s">
        <v>617</v>
      </c>
      <c r="D255" s="92" t="s">
        <v>297</v>
      </c>
      <c r="E255" s="93">
        <v>4124.1000000000004</v>
      </c>
      <c r="F255" s="94" t="s">
        <v>618</v>
      </c>
    </row>
    <row r="256" spans="1:6" ht="19.5" customHeight="1">
      <c r="A256" s="90" t="s">
        <v>155</v>
      </c>
      <c r="B256" s="90" t="s">
        <v>616</v>
      </c>
      <c r="C256" s="91" t="s">
        <v>619</v>
      </c>
      <c r="D256" s="92" t="s">
        <v>297</v>
      </c>
      <c r="E256" s="93">
        <v>4737.7</v>
      </c>
      <c r="F256" s="94" t="s">
        <v>618</v>
      </c>
    </row>
    <row r="257" spans="1:6">
      <c r="A257" s="90" t="s">
        <v>155</v>
      </c>
      <c r="B257" s="90" t="s">
        <v>616</v>
      </c>
      <c r="C257" s="91" t="s">
        <v>620</v>
      </c>
      <c r="D257" s="92" t="s">
        <v>297</v>
      </c>
      <c r="E257" s="93">
        <v>1239</v>
      </c>
      <c r="F257" s="94" t="s">
        <v>618</v>
      </c>
    </row>
    <row r="258" spans="1:6" ht="24">
      <c r="A258" s="200" t="s">
        <v>250</v>
      </c>
      <c r="B258" s="200" t="s">
        <v>621</v>
      </c>
      <c r="C258" s="201" t="s">
        <v>622</v>
      </c>
      <c r="D258" s="202" t="s">
        <v>297</v>
      </c>
      <c r="E258" s="203">
        <v>711.54</v>
      </c>
      <c r="F258" s="204" t="s">
        <v>610</v>
      </c>
    </row>
    <row r="259" spans="1:6" ht="23.25" customHeight="1">
      <c r="A259" s="200" t="s">
        <v>250</v>
      </c>
      <c r="B259" s="200" t="s">
        <v>621</v>
      </c>
      <c r="C259" s="201" t="s">
        <v>623</v>
      </c>
      <c r="D259" s="202" t="s">
        <v>297</v>
      </c>
      <c r="E259" s="203">
        <v>30.68</v>
      </c>
      <c r="F259" s="204" t="s">
        <v>610</v>
      </c>
    </row>
    <row r="260" spans="1:6" ht="17.25" customHeight="1">
      <c r="A260" s="200" t="s">
        <v>250</v>
      </c>
      <c r="B260" s="200" t="s">
        <v>621</v>
      </c>
      <c r="C260" s="201" t="s">
        <v>624</v>
      </c>
      <c r="D260" s="202" t="s">
        <v>297</v>
      </c>
      <c r="E260" s="203">
        <v>93.22</v>
      </c>
      <c r="F260" s="204" t="s">
        <v>625</v>
      </c>
    </row>
    <row r="261" spans="1:6" ht="15" customHeight="1">
      <c r="A261" s="200" t="s">
        <v>250</v>
      </c>
      <c r="B261" s="200" t="s">
        <v>621</v>
      </c>
      <c r="C261" s="201" t="s">
        <v>626</v>
      </c>
      <c r="D261" s="202" t="s">
        <v>297</v>
      </c>
      <c r="E261" s="203">
        <v>140.125</v>
      </c>
      <c r="F261" s="204" t="s">
        <v>625</v>
      </c>
    </row>
    <row r="262" spans="1:6">
      <c r="A262" s="200" t="s">
        <v>250</v>
      </c>
      <c r="B262" s="200" t="s">
        <v>621</v>
      </c>
      <c r="C262" s="201" t="s">
        <v>627</v>
      </c>
      <c r="D262" s="202" t="s">
        <v>297</v>
      </c>
      <c r="E262" s="203">
        <v>194.7</v>
      </c>
      <c r="F262" s="204" t="s">
        <v>625</v>
      </c>
    </row>
    <row r="263" spans="1:6">
      <c r="A263" s="200" t="s">
        <v>250</v>
      </c>
      <c r="B263" s="200" t="s">
        <v>621</v>
      </c>
      <c r="C263" s="201" t="s">
        <v>628</v>
      </c>
      <c r="D263" s="202" t="s">
        <v>297</v>
      </c>
      <c r="E263" s="203">
        <v>334.82499999999999</v>
      </c>
      <c r="F263" s="204" t="s">
        <v>625</v>
      </c>
    </row>
    <row r="264" spans="1:6">
      <c r="A264" s="200" t="s">
        <v>250</v>
      </c>
      <c r="B264" s="200" t="s">
        <v>621</v>
      </c>
      <c r="C264" s="201" t="s">
        <v>629</v>
      </c>
      <c r="D264" s="202" t="s">
        <v>297</v>
      </c>
      <c r="E264" s="203">
        <v>474.36</v>
      </c>
      <c r="F264" s="204" t="s">
        <v>625</v>
      </c>
    </row>
    <row r="265" spans="1:6">
      <c r="A265" s="200" t="s">
        <v>250</v>
      </c>
      <c r="B265" s="200" t="s">
        <v>621</v>
      </c>
      <c r="C265" s="201" t="s">
        <v>630</v>
      </c>
      <c r="D265" s="202" t="s">
        <v>297</v>
      </c>
      <c r="E265" s="203">
        <v>548.70000000000005</v>
      </c>
      <c r="F265" s="204" t="s">
        <v>625</v>
      </c>
    </row>
    <row r="266" spans="1:6">
      <c r="A266" s="200" t="s">
        <v>250</v>
      </c>
      <c r="B266" s="200" t="s">
        <v>621</v>
      </c>
      <c r="C266" s="201" t="s">
        <v>631</v>
      </c>
      <c r="D266" s="202" t="s">
        <v>297</v>
      </c>
      <c r="E266" s="203">
        <v>628.94000000000005</v>
      </c>
      <c r="F266" s="204" t="s">
        <v>625</v>
      </c>
    </row>
    <row r="267" spans="1:6">
      <c r="A267" s="200" t="s">
        <v>250</v>
      </c>
      <c r="B267" s="200" t="s">
        <v>621</v>
      </c>
      <c r="C267" s="201" t="s">
        <v>632</v>
      </c>
      <c r="D267" s="202" t="s">
        <v>297</v>
      </c>
      <c r="E267" s="203">
        <v>401.2</v>
      </c>
      <c r="F267" s="204" t="s">
        <v>625</v>
      </c>
    </row>
    <row r="268" spans="1:6">
      <c r="A268" s="200" t="s">
        <v>250</v>
      </c>
      <c r="B268" s="200" t="s">
        <v>621</v>
      </c>
      <c r="C268" s="201" t="s">
        <v>633</v>
      </c>
      <c r="D268" s="202" t="s">
        <v>297</v>
      </c>
      <c r="E268" s="203">
        <v>526.57500000000005</v>
      </c>
      <c r="F268" s="204" t="s">
        <v>625</v>
      </c>
    </row>
    <row r="269" spans="1:6">
      <c r="A269" s="200" t="s">
        <v>250</v>
      </c>
      <c r="B269" s="200" t="s">
        <v>621</v>
      </c>
      <c r="C269" s="201" t="s">
        <v>634</v>
      </c>
      <c r="D269" s="202" t="s">
        <v>324</v>
      </c>
      <c r="E269" s="203">
        <v>175.82</v>
      </c>
      <c r="F269" s="204" t="s">
        <v>625</v>
      </c>
    </row>
    <row r="270" spans="1:6">
      <c r="A270" s="200" t="s">
        <v>250</v>
      </c>
      <c r="B270" s="200" t="s">
        <v>621</v>
      </c>
      <c r="C270" s="201" t="s">
        <v>635</v>
      </c>
      <c r="D270" s="202" t="s">
        <v>324</v>
      </c>
      <c r="E270" s="203">
        <v>531</v>
      </c>
      <c r="F270" s="204" t="s">
        <v>625</v>
      </c>
    </row>
    <row r="271" spans="1:6">
      <c r="A271" s="200" t="s">
        <v>250</v>
      </c>
      <c r="B271" s="200" t="s">
        <v>621</v>
      </c>
      <c r="C271" s="201" t="s">
        <v>636</v>
      </c>
      <c r="D271" s="202" t="s">
        <v>324</v>
      </c>
      <c r="E271" s="203">
        <v>233.64</v>
      </c>
      <c r="F271" s="204" t="s">
        <v>625</v>
      </c>
    </row>
    <row r="272" spans="1:6">
      <c r="A272" s="200" t="s">
        <v>250</v>
      </c>
      <c r="B272" s="200" t="s">
        <v>621</v>
      </c>
      <c r="C272" s="201" t="s">
        <v>637</v>
      </c>
      <c r="D272" s="202" t="s">
        <v>324</v>
      </c>
      <c r="E272" s="203">
        <v>260.00110000000001</v>
      </c>
      <c r="F272" s="204" t="s">
        <v>625</v>
      </c>
    </row>
    <row r="273" spans="1:6" ht="36">
      <c r="A273" s="200" t="s">
        <v>250</v>
      </c>
      <c r="B273" s="200" t="s">
        <v>621</v>
      </c>
      <c r="C273" s="201" t="s">
        <v>638</v>
      </c>
      <c r="D273" s="202" t="s">
        <v>297</v>
      </c>
      <c r="E273" s="203">
        <v>283.2</v>
      </c>
      <c r="F273" s="204" t="s">
        <v>610</v>
      </c>
    </row>
    <row r="274" spans="1:6">
      <c r="A274" s="200" t="s">
        <v>250</v>
      </c>
      <c r="B274" s="200" t="s">
        <v>621</v>
      </c>
      <c r="C274" s="201" t="s">
        <v>639</v>
      </c>
      <c r="D274" s="202" t="s">
        <v>297</v>
      </c>
      <c r="E274" s="203">
        <v>132.75</v>
      </c>
      <c r="F274" s="204" t="s">
        <v>625</v>
      </c>
    </row>
    <row r="275" spans="1:6">
      <c r="A275" s="200" t="s">
        <v>250</v>
      </c>
      <c r="B275" s="200" t="s">
        <v>621</v>
      </c>
      <c r="C275" s="201" t="s">
        <v>640</v>
      </c>
      <c r="D275" s="202" t="s">
        <v>297</v>
      </c>
      <c r="E275" s="203">
        <v>368.75</v>
      </c>
      <c r="F275" s="204" t="s">
        <v>625</v>
      </c>
    </row>
    <row r="276" spans="1:6">
      <c r="A276" s="200" t="s">
        <v>250</v>
      </c>
      <c r="B276" s="200" t="s">
        <v>621</v>
      </c>
      <c r="C276" s="201" t="s">
        <v>641</v>
      </c>
      <c r="D276" s="202" t="s">
        <v>297</v>
      </c>
      <c r="E276" s="203">
        <v>5546</v>
      </c>
      <c r="F276" s="204" t="s">
        <v>610</v>
      </c>
    </row>
    <row r="277" spans="1:6" ht="24">
      <c r="A277" s="200" t="s">
        <v>250</v>
      </c>
      <c r="B277" s="200" t="s">
        <v>621</v>
      </c>
      <c r="C277" s="201" t="s">
        <v>642</v>
      </c>
      <c r="D277" s="202" t="s">
        <v>297</v>
      </c>
      <c r="E277" s="203">
        <v>1215.4000000000001</v>
      </c>
      <c r="F277" s="204" t="s">
        <v>610</v>
      </c>
    </row>
    <row r="278" spans="1:6">
      <c r="A278" s="200" t="s">
        <v>250</v>
      </c>
      <c r="B278" s="200" t="s">
        <v>621</v>
      </c>
      <c r="C278" s="201" t="s">
        <v>643</v>
      </c>
      <c r="D278" s="202" t="s">
        <v>644</v>
      </c>
      <c r="E278" s="203">
        <v>139.24</v>
      </c>
      <c r="F278" s="204" t="s">
        <v>645</v>
      </c>
    </row>
    <row r="279" spans="1:6">
      <c r="A279" s="200" t="s">
        <v>250</v>
      </c>
      <c r="B279" s="200" t="s">
        <v>621</v>
      </c>
      <c r="C279" s="201" t="s">
        <v>646</v>
      </c>
      <c r="D279" s="202" t="s">
        <v>644</v>
      </c>
      <c r="E279" s="203">
        <v>194.7</v>
      </c>
      <c r="F279" s="204" t="s">
        <v>645</v>
      </c>
    </row>
    <row r="280" spans="1:6" ht="24">
      <c r="A280" s="200" t="s">
        <v>250</v>
      </c>
      <c r="B280" s="200" t="s">
        <v>621</v>
      </c>
      <c r="C280" s="201" t="s">
        <v>647</v>
      </c>
      <c r="D280" s="202" t="s">
        <v>297</v>
      </c>
      <c r="E280" s="203">
        <v>12.803000000000001</v>
      </c>
      <c r="F280" s="204" t="s">
        <v>625</v>
      </c>
    </row>
    <row r="281" spans="1:6">
      <c r="A281" s="200" t="s">
        <v>250</v>
      </c>
      <c r="B281" s="200" t="s">
        <v>621</v>
      </c>
      <c r="C281" s="201" t="s">
        <v>648</v>
      </c>
      <c r="D281" s="202" t="s">
        <v>297</v>
      </c>
      <c r="E281" s="203">
        <v>663.75</v>
      </c>
      <c r="F281" s="204" t="s">
        <v>625</v>
      </c>
    </row>
    <row r="282" spans="1:6">
      <c r="A282" s="200" t="s">
        <v>250</v>
      </c>
      <c r="B282" s="200" t="s">
        <v>621</v>
      </c>
      <c r="C282" s="201" t="s">
        <v>649</v>
      </c>
      <c r="D282" s="202" t="s">
        <v>297</v>
      </c>
      <c r="E282" s="203">
        <v>6149.9943000000003</v>
      </c>
      <c r="F282" s="204" t="s">
        <v>610</v>
      </c>
    </row>
    <row r="283" spans="1:6">
      <c r="A283" s="90" t="s">
        <v>154</v>
      </c>
      <c r="B283" s="90" t="s">
        <v>650</v>
      </c>
      <c r="C283" s="91" t="s">
        <v>651</v>
      </c>
      <c r="D283" s="92" t="s">
        <v>297</v>
      </c>
      <c r="E283" s="93">
        <v>6490</v>
      </c>
      <c r="F283" s="130" t="s">
        <v>652</v>
      </c>
    </row>
    <row r="284" spans="1:6">
      <c r="A284" s="90" t="s">
        <v>154</v>
      </c>
      <c r="B284" s="90" t="s">
        <v>650</v>
      </c>
      <c r="C284" s="91" t="s">
        <v>653</v>
      </c>
      <c r="D284" s="92" t="s">
        <v>297</v>
      </c>
      <c r="E284" s="93">
        <v>6490</v>
      </c>
      <c r="F284" s="130" t="s">
        <v>652</v>
      </c>
    </row>
    <row r="285" spans="1:6">
      <c r="A285" s="90" t="s">
        <v>154</v>
      </c>
      <c r="B285" s="90" t="s">
        <v>650</v>
      </c>
      <c r="C285" s="91" t="s">
        <v>654</v>
      </c>
      <c r="D285" s="92" t="s">
        <v>297</v>
      </c>
      <c r="E285" s="93">
        <v>6490</v>
      </c>
      <c r="F285" s="130" t="s">
        <v>652</v>
      </c>
    </row>
    <row r="286" spans="1:6" ht="14.1" customHeight="1">
      <c r="A286" s="90" t="s">
        <v>154</v>
      </c>
      <c r="B286" s="90" t="s">
        <v>650</v>
      </c>
      <c r="C286" s="91" t="s">
        <v>655</v>
      </c>
      <c r="D286" s="92" t="s">
        <v>297</v>
      </c>
      <c r="E286" s="93">
        <v>6490</v>
      </c>
      <c r="F286" s="130" t="s">
        <v>652</v>
      </c>
    </row>
    <row r="287" spans="1:6" ht="15" customHeight="1">
      <c r="A287" s="90" t="s">
        <v>154</v>
      </c>
      <c r="B287" s="90" t="s">
        <v>650</v>
      </c>
      <c r="C287" s="91" t="s">
        <v>656</v>
      </c>
      <c r="D287" s="92" t="s">
        <v>297</v>
      </c>
      <c r="E287" s="93">
        <v>6490</v>
      </c>
      <c r="F287" s="130" t="s">
        <v>652</v>
      </c>
    </row>
    <row r="288" spans="1:6" ht="21.75" customHeight="1">
      <c r="A288" s="205" t="s">
        <v>174</v>
      </c>
      <c r="B288" s="205" t="s">
        <v>657</v>
      </c>
      <c r="C288" s="206" t="s">
        <v>658</v>
      </c>
      <c r="D288" s="207" t="s">
        <v>297</v>
      </c>
      <c r="E288" s="208">
        <v>2205.7732999999998</v>
      </c>
      <c r="F288" s="209" t="s">
        <v>659</v>
      </c>
    </row>
    <row r="289" spans="1:6" ht="15.95" customHeight="1">
      <c r="A289" s="205" t="s">
        <v>174</v>
      </c>
      <c r="B289" s="205" t="s">
        <v>657</v>
      </c>
      <c r="C289" s="206" t="s">
        <v>660</v>
      </c>
      <c r="D289" s="207" t="s">
        <v>297</v>
      </c>
      <c r="E289" s="208">
        <v>501.5</v>
      </c>
      <c r="F289" s="209" t="s">
        <v>659</v>
      </c>
    </row>
    <row r="290" spans="1:6">
      <c r="A290" s="205" t="s">
        <v>174</v>
      </c>
      <c r="B290" s="205" t="s">
        <v>657</v>
      </c>
      <c r="C290" s="206" t="s">
        <v>661</v>
      </c>
      <c r="D290" s="207" t="s">
        <v>297</v>
      </c>
      <c r="E290" s="208">
        <v>442.5</v>
      </c>
      <c r="F290" s="209" t="s">
        <v>659</v>
      </c>
    </row>
    <row r="291" spans="1:6" ht="14.1" customHeight="1">
      <c r="A291" s="205" t="s">
        <v>174</v>
      </c>
      <c r="B291" s="205" t="s">
        <v>657</v>
      </c>
      <c r="C291" s="206" t="s">
        <v>662</v>
      </c>
      <c r="D291" s="207" t="s">
        <v>297</v>
      </c>
      <c r="E291" s="208">
        <v>531</v>
      </c>
      <c r="F291" s="209" t="s">
        <v>659</v>
      </c>
    </row>
    <row r="292" spans="1:6">
      <c r="A292" s="205" t="s">
        <v>174</v>
      </c>
      <c r="B292" s="205" t="s">
        <v>657</v>
      </c>
      <c r="C292" s="206" t="s">
        <v>663</v>
      </c>
      <c r="D292" s="207" t="s">
        <v>297</v>
      </c>
      <c r="E292" s="208">
        <v>796.5</v>
      </c>
      <c r="F292" s="209" t="s">
        <v>659</v>
      </c>
    </row>
    <row r="293" spans="1:6" ht="17.25" customHeight="1">
      <c r="A293" s="205" t="s">
        <v>174</v>
      </c>
      <c r="B293" s="205" t="s">
        <v>657</v>
      </c>
      <c r="C293" s="206" t="s">
        <v>664</v>
      </c>
      <c r="D293" s="207" t="s">
        <v>297</v>
      </c>
      <c r="E293" s="208">
        <v>5640.4</v>
      </c>
      <c r="F293" s="209" t="s">
        <v>659</v>
      </c>
    </row>
    <row r="294" spans="1:6" ht="30.75" customHeight="1">
      <c r="A294" s="205" t="s">
        <v>174</v>
      </c>
      <c r="B294" s="205" t="s">
        <v>657</v>
      </c>
      <c r="C294" s="206" t="s">
        <v>665</v>
      </c>
      <c r="D294" s="207" t="s">
        <v>297</v>
      </c>
      <c r="E294" s="208">
        <v>5640.4</v>
      </c>
      <c r="F294" s="209" t="s">
        <v>659</v>
      </c>
    </row>
    <row r="295" spans="1:6" ht="24">
      <c r="A295" s="205" t="s">
        <v>174</v>
      </c>
      <c r="B295" s="205" t="s">
        <v>657</v>
      </c>
      <c r="C295" s="206" t="s">
        <v>666</v>
      </c>
      <c r="D295" s="207" t="s">
        <v>297</v>
      </c>
      <c r="E295" s="208">
        <v>5640.4</v>
      </c>
      <c r="F295" s="209" t="s">
        <v>659</v>
      </c>
    </row>
    <row r="296" spans="1:6" ht="29.25" customHeight="1">
      <c r="A296" s="205" t="s">
        <v>174</v>
      </c>
      <c r="B296" s="205" t="s">
        <v>657</v>
      </c>
      <c r="C296" s="206" t="s">
        <v>667</v>
      </c>
      <c r="D296" s="207" t="s">
        <v>297</v>
      </c>
      <c r="E296" s="208">
        <v>4366</v>
      </c>
      <c r="F296" s="209" t="s">
        <v>659</v>
      </c>
    </row>
    <row r="297" spans="1:6" ht="28.5" customHeight="1">
      <c r="A297" s="205" t="s">
        <v>174</v>
      </c>
      <c r="B297" s="205" t="s">
        <v>657</v>
      </c>
      <c r="C297" s="206" t="s">
        <v>668</v>
      </c>
      <c r="D297" s="207" t="s">
        <v>297</v>
      </c>
      <c r="E297" s="208">
        <v>15611.4</v>
      </c>
      <c r="F297" s="209" t="s">
        <v>659</v>
      </c>
    </row>
    <row r="298" spans="1:6" ht="28.5" customHeight="1">
      <c r="A298" s="205" t="s">
        <v>174</v>
      </c>
      <c r="B298" s="205" t="s">
        <v>657</v>
      </c>
      <c r="C298" s="206" t="s">
        <v>669</v>
      </c>
      <c r="D298" s="207" t="s">
        <v>297</v>
      </c>
      <c r="E298" s="208">
        <v>179.15</v>
      </c>
      <c r="F298" s="209" t="s">
        <v>659</v>
      </c>
    </row>
    <row r="299" spans="1:6" ht="22.5" customHeight="1">
      <c r="A299" s="205" t="s">
        <v>174</v>
      </c>
      <c r="B299" s="205" t="s">
        <v>657</v>
      </c>
      <c r="C299" s="206" t="s">
        <v>670</v>
      </c>
      <c r="D299" s="207" t="s">
        <v>297</v>
      </c>
      <c r="E299" s="208">
        <v>194.7</v>
      </c>
      <c r="F299" s="209" t="s">
        <v>659</v>
      </c>
    </row>
    <row r="300" spans="1:6">
      <c r="A300" s="205" t="s">
        <v>174</v>
      </c>
      <c r="B300" s="205" t="s">
        <v>657</v>
      </c>
      <c r="C300" s="206" t="s">
        <v>671</v>
      </c>
      <c r="D300" s="207" t="s">
        <v>297</v>
      </c>
      <c r="E300" s="208">
        <v>672.6</v>
      </c>
      <c r="F300" s="209" t="s">
        <v>659</v>
      </c>
    </row>
    <row r="301" spans="1:6">
      <c r="A301" s="205" t="s">
        <v>174</v>
      </c>
      <c r="B301" s="205" t="s">
        <v>657</v>
      </c>
      <c r="C301" s="206" t="s">
        <v>672</v>
      </c>
      <c r="D301" s="207" t="s">
        <v>297</v>
      </c>
      <c r="E301" s="208">
        <v>20650</v>
      </c>
      <c r="F301" s="209" t="s">
        <v>659</v>
      </c>
    </row>
    <row r="302" spans="1:6">
      <c r="A302" s="205" t="s">
        <v>174</v>
      </c>
      <c r="B302" s="205" t="s">
        <v>657</v>
      </c>
      <c r="C302" s="206" t="s">
        <v>673</v>
      </c>
      <c r="D302" s="207" t="s">
        <v>297</v>
      </c>
      <c r="E302" s="208">
        <v>4661</v>
      </c>
      <c r="F302" s="209" t="s">
        <v>659</v>
      </c>
    </row>
    <row r="303" spans="1:6">
      <c r="A303" s="205" t="s">
        <v>174</v>
      </c>
      <c r="B303" s="205" t="s">
        <v>657</v>
      </c>
      <c r="C303" s="206" t="s">
        <v>674</v>
      </c>
      <c r="D303" s="207" t="s">
        <v>297</v>
      </c>
      <c r="E303" s="208">
        <v>525.1</v>
      </c>
      <c r="F303" s="209" t="s">
        <v>659</v>
      </c>
    </row>
    <row r="304" spans="1:6">
      <c r="A304" s="205" t="s">
        <v>174</v>
      </c>
      <c r="B304" s="205" t="s">
        <v>657</v>
      </c>
      <c r="C304" s="206" t="s">
        <v>675</v>
      </c>
      <c r="D304" s="207" t="s">
        <v>297</v>
      </c>
      <c r="E304" s="208">
        <v>6384.19</v>
      </c>
      <c r="F304" s="209" t="s">
        <v>659</v>
      </c>
    </row>
    <row r="305" spans="1:6" ht="21" customHeight="1">
      <c r="A305" s="205" t="s">
        <v>174</v>
      </c>
      <c r="B305" s="205" t="s">
        <v>657</v>
      </c>
      <c r="C305" s="206" t="s">
        <v>676</v>
      </c>
      <c r="D305" s="207" t="s">
        <v>297</v>
      </c>
      <c r="E305" s="208">
        <v>899.04330000000004</v>
      </c>
      <c r="F305" s="209" t="s">
        <v>659</v>
      </c>
    </row>
    <row r="306" spans="1:6" ht="29.25" customHeight="1">
      <c r="A306" s="205" t="s">
        <v>174</v>
      </c>
      <c r="B306" s="205" t="s">
        <v>657</v>
      </c>
      <c r="C306" s="206" t="s">
        <v>677</v>
      </c>
      <c r="D306" s="207" t="s">
        <v>297</v>
      </c>
      <c r="E306" s="208">
        <v>348.1</v>
      </c>
      <c r="F306" s="209" t="s">
        <v>659</v>
      </c>
    </row>
    <row r="307" spans="1:6" ht="28.5" customHeight="1">
      <c r="A307" s="205" t="s">
        <v>174</v>
      </c>
      <c r="B307" s="205" t="s">
        <v>657</v>
      </c>
      <c r="C307" s="206" t="s">
        <v>678</v>
      </c>
      <c r="D307" s="207" t="s">
        <v>297</v>
      </c>
      <c r="E307" s="208">
        <v>147.5</v>
      </c>
      <c r="F307" s="209" t="s">
        <v>659</v>
      </c>
    </row>
    <row r="308" spans="1:6" ht="32.25" customHeight="1">
      <c r="A308" s="205" t="s">
        <v>174</v>
      </c>
      <c r="B308" s="205" t="s">
        <v>657</v>
      </c>
      <c r="C308" s="206" t="s">
        <v>679</v>
      </c>
      <c r="D308" s="207" t="s">
        <v>297</v>
      </c>
      <c r="E308" s="208">
        <v>11210</v>
      </c>
      <c r="F308" s="209" t="s">
        <v>659</v>
      </c>
    </row>
    <row r="309" spans="1:6" ht="24">
      <c r="A309" s="205" t="s">
        <v>174</v>
      </c>
      <c r="B309" s="205" t="s">
        <v>657</v>
      </c>
      <c r="C309" s="206" t="s">
        <v>680</v>
      </c>
      <c r="D309" s="207" t="s">
        <v>297</v>
      </c>
      <c r="E309" s="208">
        <v>1333.4</v>
      </c>
      <c r="F309" s="209" t="s">
        <v>659</v>
      </c>
    </row>
    <row r="310" spans="1:6">
      <c r="A310" s="210" t="s">
        <v>144</v>
      </c>
      <c r="B310" s="210" t="s">
        <v>681</v>
      </c>
      <c r="C310" s="211" t="s">
        <v>682</v>
      </c>
      <c r="D310" s="212" t="s">
        <v>297</v>
      </c>
      <c r="E310" s="213">
        <v>939.75</v>
      </c>
      <c r="F310" s="214" t="s">
        <v>683</v>
      </c>
    </row>
    <row r="311" spans="1:6" ht="22.5" customHeight="1">
      <c r="A311" s="210" t="s">
        <v>144</v>
      </c>
      <c r="B311" s="210" t="s">
        <v>681</v>
      </c>
      <c r="C311" s="211" t="s">
        <v>684</v>
      </c>
      <c r="D311" s="212" t="s">
        <v>297</v>
      </c>
      <c r="E311" s="213">
        <v>590</v>
      </c>
      <c r="F311" s="214" t="s">
        <v>683</v>
      </c>
    </row>
    <row r="312" spans="1:6">
      <c r="A312" s="210" t="s">
        <v>144</v>
      </c>
      <c r="B312" s="210" t="s">
        <v>681</v>
      </c>
      <c r="C312" s="211" t="s">
        <v>685</v>
      </c>
      <c r="D312" s="212" t="s">
        <v>297</v>
      </c>
      <c r="E312" s="213">
        <v>761.25</v>
      </c>
      <c r="F312" s="214" t="s">
        <v>683</v>
      </c>
    </row>
    <row r="313" spans="1:6">
      <c r="A313" s="210" t="s">
        <v>144</v>
      </c>
      <c r="B313" s="210" t="s">
        <v>681</v>
      </c>
      <c r="C313" s="215" t="s">
        <v>685</v>
      </c>
      <c r="D313" s="216" t="s">
        <v>297</v>
      </c>
      <c r="E313" s="217">
        <v>761.25</v>
      </c>
      <c r="F313" s="218" t="s">
        <v>686</v>
      </c>
    </row>
    <row r="314" spans="1:6" ht="26.25" customHeight="1">
      <c r="A314" s="210" t="s">
        <v>144</v>
      </c>
      <c r="B314" s="210" t="s">
        <v>681</v>
      </c>
      <c r="C314" s="215" t="s">
        <v>687</v>
      </c>
      <c r="D314" s="216" t="s">
        <v>297</v>
      </c>
      <c r="E314" s="217">
        <v>309.75</v>
      </c>
      <c r="F314" s="218" t="s">
        <v>686</v>
      </c>
    </row>
    <row r="315" spans="1:6" ht="18" customHeight="1">
      <c r="A315" s="210" t="s">
        <v>144</v>
      </c>
      <c r="B315" s="210" t="s">
        <v>681</v>
      </c>
      <c r="C315" s="211" t="s">
        <v>688</v>
      </c>
      <c r="D315" s="212" t="s">
        <v>297</v>
      </c>
      <c r="E315" s="213">
        <v>270.48</v>
      </c>
      <c r="F315" s="218" t="s">
        <v>686</v>
      </c>
    </row>
    <row r="316" spans="1:6">
      <c r="A316" s="210" t="s">
        <v>144</v>
      </c>
      <c r="B316" s="210" t="s">
        <v>681</v>
      </c>
      <c r="C316" s="211" t="s">
        <v>689</v>
      </c>
      <c r="D316" s="212" t="s">
        <v>297</v>
      </c>
      <c r="E316" s="213">
        <v>229.21530000000001</v>
      </c>
      <c r="F316" s="214" t="s">
        <v>683</v>
      </c>
    </row>
    <row r="317" spans="1:6">
      <c r="A317" s="210" t="s">
        <v>144</v>
      </c>
      <c r="B317" s="210" t="s">
        <v>681</v>
      </c>
      <c r="C317" s="211" t="s">
        <v>690</v>
      </c>
      <c r="D317" s="212" t="s">
        <v>297</v>
      </c>
      <c r="E317" s="213">
        <v>194.25</v>
      </c>
      <c r="F317" s="218" t="s">
        <v>686</v>
      </c>
    </row>
    <row r="318" spans="1:6">
      <c r="A318" s="210" t="s">
        <v>144</v>
      </c>
      <c r="B318" s="210" t="s">
        <v>681</v>
      </c>
      <c r="C318" s="211" t="s">
        <v>691</v>
      </c>
      <c r="D318" s="212" t="s">
        <v>297</v>
      </c>
      <c r="E318" s="213">
        <v>414.75</v>
      </c>
      <c r="F318" s="214" t="s">
        <v>683</v>
      </c>
    </row>
    <row r="319" spans="1:6">
      <c r="A319" s="210" t="s">
        <v>144</v>
      </c>
      <c r="B319" s="210" t="s">
        <v>681</v>
      </c>
      <c r="C319" s="211" t="s">
        <v>692</v>
      </c>
      <c r="D319" s="212" t="s">
        <v>297</v>
      </c>
      <c r="E319" s="213">
        <v>414.75</v>
      </c>
      <c r="F319" s="218" t="s">
        <v>686</v>
      </c>
    </row>
    <row r="320" spans="1:6">
      <c r="A320" s="210" t="s">
        <v>144</v>
      </c>
      <c r="B320" s="210" t="s">
        <v>681</v>
      </c>
      <c r="C320" s="215" t="s">
        <v>693</v>
      </c>
      <c r="D320" s="216" t="s">
        <v>297</v>
      </c>
      <c r="E320" s="217">
        <v>3669.75</v>
      </c>
      <c r="F320" s="218" t="s">
        <v>686</v>
      </c>
    </row>
    <row r="321" spans="1:6">
      <c r="A321" s="210" t="s">
        <v>144</v>
      </c>
      <c r="B321" s="210" t="s">
        <v>681</v>
      </c>
      <c r="C321" s="211" t="s">
        <v>694</v>
      </c>
      <c r="D321" s="212" t="s">
        <v>695</v>
      </c>
      <c r="E321" s="213">
        <v>866.25</v>
      </c>
      <c r="F321" s="218" t="s">
        <v>686</v>
      </c>
    </row>
    <row r="322" spans="1:6" ht="24">
      <c r="A322" s="210" t="s">
        <v>144</v>
      </c>
      <c r="B322" s="210" t="s">
        <v>681</v>
      </c>
      <c r="C322" s="211" t="s">
        <v>696</v>
      </c>
      <c r="D322" s="212" t="s">
        <v>297</v>
      </c>
      <c r="E322" s="213">
        <v>8096</v>
      </c>
      <c r="F322" s="218" t="s">
        <v>686</v>
      </c>
    </row>
    <row r="323" spans="1:6" ht="24">
      <c r="A323" s="210" t="s">
        <v>144</v>
      </c>
      <c r="B323" s="210" t="s">
        <v>681</v>
      </c>
      <c r="C323" s="211" t="s">
        <v>697</v>
      </c>
      <c r="D323" s="212" t="s">
        <v>297</v>
      </c>
      <c r="E323" s="213">
        <v>8000</v>
      </c>
      <c r="F323" s="218" t="s">
        <v>686</v>
      </c>
    </row>
    <row r="324" spans="1:6">
      <c r="A324" s="210" t="s">
        <v>144</v>
      </c>
      <c r="B324" s="210" t="s">
        <v>681</v>
      </c>
      <c r="C324" s="215" t="s">
        <v>698</v>
      </c>
      <c r="D324" s="216" t="s">
        <v>297</v>
      </c>
      <c r="E324" s="217">
        <v>167.27</v>
      </c>
      <c r="F324" s="218" t="s">
        <v>686</v>
      </c>
    </row>
    <row r="325" spans="1:6" ht="30.75" customHeight="1">
      <c r="A325" s="210" t="s">
        <v>144</v>
      </c>
      <c r="B325" s="210" t="s">
        <v>681</v>
      </c>
      <c r="C325" s="211" t="s">
        <v>699</v>
      </c>
      <c r="D325" s="212" t="s">
        <v>297</v>
      </c>
      <c r="E325" s="213">
        <v>402.67669999999998</v>
      </c>
      <c r="F325" s="214" t="s">
        <v>683</v>
      </c>
    </row>
    <row r="326" spans="1:6">
      <c r="A326" s="210" t="s">
        <v>144</v>
      </c>
      <c r="B326" s="210" t="s">
        <v>681</v>
      </c>
      <c r="C326" s="211" t="s">
        <v>700</v>
      </c>
      <c r="D326" s="212" t="s">
        <v>297</v>
      </c>
      <c r="E326" s="213">
        <v>600.9153</v>
      </c>
      <c r="F326" s="214" t="s">
        <v>683</v>
      </c>
    </row>
    <row r="327" spans="1:6">
      <c r="A327" s="210" t="s">
        <v>144</v>
      </c>
      <c r="B327" s="210" t="s">
        <v>681</v>
      </c>
      <c r="C327" s="211" t="s">
        <v>701</v>
      </c>
      <c r="D327" s="212" t="s">
        <v>695</v>
      </c>
      <c r="E327" s="213">
        <v>489.40600000000001</v>
      </c>
      <c r="F327" s="218" t="s">
        <v>686</v>
      </c>
    </row>
    <row r="328" spans="1:6" ht="24.75" customHeight="1">
      <c r="A328" s="210" t="s">
        <v>144</v>
      </c>
      <c r="B328" s="210" t="s">
        <v>681</v>
      </c>
      <c r="C328" s="211" t="s">
        <v>702</v>
      </c>
      <c r="D328" s="212" t="s">
        <v>297</v>
      </c>
      <c r="E328" s="213">
        <v>455.48</v>
      </c>
      <c r="F328" s="214" t="s">
        <v>683</v>
      </c>
    </row>
    <row r="329" spans="1:6" ht="24">
      <c r="A329" s="90" t="s">
        <v>157</v>
      </c>
      <c r="B329" s="90" t="s">
        <v>703</v>
      </c>
      <c r="C329" s="91" t="s">
        <v>704</v>
      </c>
      <c r="D329" s="92" t="s">
        <v>297</v>
      </c>
      <c r="E329" s="93">
        <v>6490</v>
      </c>
      <c r="F329" s="130" t="s">
        <v>705</v>
      </c>
    </row>
    <row r="330" spans="1:6">
      <c r="A330" s="90" t="s">
        <v>706</v>
      </c>
      <c r="B330" s="90" t="s">
        <v>707</v>
      </c>
      <c r="C330" s="91" t="s">
        <v>708</v>
      </c>
      <c r="D330" s="92" t="s">
        <v>465</v>
      </c>
      <c r="E330" s="93">
        <v>460.2</v>
      </c>
      <c r="F330" s="130" t="s">
        <v>709</v>
      </c>
    </row>
    <row r="331" spans="1:6" ht="36">
      <c r="A331" s="90" t="s">
        <v>95</v>
      </c>
      <c r="B331" s="90" t="s">
        <v>710</v>
      </c>
      <c r="C331" s="91" t="s">
        <v>711</v>
      </c>
      <c r="D331" s="92" t="s">
        <v>712</v>
      </c>
      <c r="E331" s="93">
        <v>44877.760000000002</v>
      </c>
      <c r="F331" s="130" t="s">
        <v>713</v>
      </c>
    </row>
    <row r="332" spans="1:6">
      <c r="A332" s="94" t="s">
        <v>714</v>
      </c>
      <c r="B332" s="94" t="s">
        <v>715</v>
      </c>
      <c r="C332" s="91" t="s">
        <v>716</v>
      </c>
      <c r="D332" s="92" t="s">
        <v>717</v>
      </c>
      <c r="E332" s="93">
        <v>3000</v>
      </c>
      <c r="F332" s="130" t="s">
        <v>718</v>
      </c>
    </row>
    <row r="333" spans="1:6" ht="24">
      <c r="A333" s="219" t="s">
        <v>719</v>
      </c>
      <c r="B333" s="219" t="s">
        <v>720</v>
      </c>
      <c r="C333" s="220" t="s">
        <v>721</v>
      </c>
      <c r="D333" s="221" t="s">
        <v>297</v>
      </c>
      <c r="E333" s="222">
        <v>23562.5</v>
      </c>
      <c r="F333" s="223" t="s">
        <v>722</v>
      </c>
    </row>
    <row r="334" spans="1:6" ht="24">
      <c r="A334" s="219" t="s">
        <v>719</v>
      </c>
      <c r="B334" s="219" t="s">
        <v>720</v>
      </c>
      <c r="C334" s="220" t="s">
        <v>723</v>
      </c>
      <c r="D334" s="221" t="s">
        <v>297</v>
      </c>
      <c r="E334" s="222">
        <v>102660</v>
      </c>
      <c r="F334" s="223" t="s">
        <v>722</v>
      </c>
    </row>
    <row r="335" spans="1:6" ht="20.25" customHeight="1">
      <c r="A335" s="224" t="s">
        <v>724</v>
      </c>
      <c r="B335" s="224" t="s">
        <v>725</v>
      </c>
      <c r="C335" s="225" t="s">
        <v>726</v>
      </c>
      <c r="D335" s="226" t="s">
        <v>297</v>
      </c>
      <c r="E335" s="227">
        <v>590</v>
      </c>
      <c r="F335" s="228" t="s">
        <v>727</v>
      </c>
    </row>
    <row r="336" spans="1:6" ht="15" customHeight="1">
      <c r="A336" s="224" t="s">
        <v>724</v>
      </c>
      <c r="B336" s="224" t="s">
        <v>725</v>
      </c>
      <c r="C336" s="225" t="s">
        <v>728</v>
      </c>
      <c r="D336" s="226" t="s">
        <v>297</v>
      </c>
      <c r="E336" s="227">
        <v>2124</v>
      </c>
      <c r="F336" s="228" t="s">
        <v>727</v>
      </c>
    </row>
    <row r="337" spans="1:6" ht="14.1" customHeight="1">
      <c r="A337" s="224" t="s">
        <v>724</v>
      </c>
      <c r="B337" s="224" t="s">
        <v>725</v>
      </c>
      <c r="C337" s="225" t="s">
        <v>729</v>
      </c>
      <c r="D337" s="226" t="s">
        <v>730</v>
      </c>
      <c r="E337" s="227">
        <v>2832</v>
      </c>
      <c r="F337" s="228" t="s">
        <v>727</v>
      </c>
    </row>
    <row r="338" spans="1:6">
      <c r="A338" s="224" t="s">
        <v>724</v>
      </c>
      <c r="B338" s="224" t="s">
        <v>725</v>
      </c>
      <c r="C338" s="225" t="s">
        <v>731</v>
      </c>
      <c r="D338" s="226" t="s">
        <v>730</v>
      </c>
      <c r="E338" s="227">
        <v>2548.8000000000002</v>
      </c>
      <c r="F338" s="228" t="s">
        <v>727</v>
      </c>
    </row>
    <row r="339" spans="1:6" ht="15" customHeight="1">
      <c r="A339" s="224" t="s">
        <v>724</v>
      </c>
      <c r="B339" s="224" t="s">
        <v>725</v>
      </c>
      <c r="C339" s="225" t="s">
        <v>732</v>
      </c>
      <c r="D339" s="226" t="s">
        <v>730</v>
      </c>
      <c r="E339" s="227">
        <v>2360</v>
      </c>
      <c r="F339" s="228" t="s">
        <v>727</v>
      </c>
    </row>
    <row r="340" spans="1:6" ht="24">
      <c r="A340" s="224" t="s">
        <v>724</v>
      </c>
      <c r="B340" s="224" t="s">
        <v>725</v>
      </c>
      <c r="C340" s="225" t="s">
        <v>733</v>
      </c>
      <c r="D340" s="226" t="s">
        <v>730</v>
      </c>
      <c r="E340" s="227">
        <v>2360</v>
      </c>
      <c r="F340" s="228" t="s">
        <v>727</v>
      </c>
    </row>
    <row r="341" spans="1:6">
      <c r="A341" s="224" t="s">
        <v>724</v>
      </c>
      <c r="B341" s="224" t="s">
        <v>725</v>
      </c>
      <c r="C341" s="225" t="s">
        <v>734</v>
      </c>
      <c r="D341" s="226" t="s">
        <v>730</v>
      </c>
      <c r="E341" s="227">
        <v>708</v>
      </c>
      <c r="F341" s="228" t="s">
        <v>727</v>
      </c>
    </row>
    <row r="342" spans="1:6">
      <c r="A342" s="224" t="s">
        <v>724</v>
      </c>
      <c r="B342" s="224" t="s">
        <v>725</v>
      </c>
      <c r="C342" s="225" t="s">
        <v>735</v>
      </c>
      <c r="D342" s="226" t="s">
        <v>297</v>
      </c>
      <c r="E342" s="227">
        <v>7670</v>
      </c>
      <c r="F342" s="228" t="s">
        <v>727</v>
      </c>
    </row>
    <row r="343" spans="1:6" ht="24">
      <c r="A343" s="224" t="s">
        <v>724</v>
      </c>
      <c r="B343" s="224" t="s">
        <v>725</v>
      </c>
      <c r="C343" s="225" t="s">
        <v>736</v>
      </c>
      <c r="D343" s="226" t="s">
        <v>730</v>
      </c>
      <c r="E343" s="227">
        <v>2548.8000000000002</v>
      </c>
      <c r="F343" s="228" t="s">
        <v>727</v>
      </c>
    </row>
    <row r="344" spans="1:6" ht="24">
      <c r="A344" s="224" t="s">
        <v>724</v>
      </c>
      <c r="B344" s="224" t="s">
        <v>725</v>
      </c>
      <c r="C344" s="225" t="s">
        <v>737</v>
      </c>
      <c r="D344" s="226" t="s">
        <v>297</v>
      </c>
      <c r="E344" s="227">
        <v>2360</v>
      </c>
      <c r="F344" s="228" t="s">
        <v>727</v>
      </c>
    </row>
    <row r="345" spans="1:6" ht="24">
      <c r="A345" s="224" t="s">
        <v>724</v>
      </c>
      <c r="B345" s="224" t="s">
        <v>725</v>
      </c>
      <c r="C345" s="225" t="s">
        <v>738</v>
      </c>
      <c r="D345" s="226" t="s">
        <v>297</v>
      </c>
      <c r="E345" s="227">
        <v>1770</v>
      </c>
      <c r="F345" s="228" t="s">
        <v>727</v>
      </c>
    </row>
    <row r="346" spans="1:6">
      <c r="A346" s="224" t="s">
        <v>724</v>
      </c>
      <c r="B346" s="224" t="s">
        <v>725</v>
      </c>
      <c r="C346" s="225" t="s">
        <v>739</v>
      </c>
      <c r="D346" s="226" t="s">
        <v>297</v>
      </c>
      <c r="E346" s="227">
        <v>1121</v>
      </c>
      <c r="F346" s="228" t="s">
        <v>727</v>
      </c>
    </row>
    <row r="347" spans="1:6">
      <c r="A347" s="229" t="s">
        <v>740</v>
      </c>
      <c r="B347" s="229" t="s">
        <v>741</v>
      </c>
      <c r="C347" s="230" t="s">
        <v>742</v>
      </c>
      <c r="D347" s="231" t="s">
        <v>297</v>
      </c>
      <c r="E347" s="232">
        <v>1770</v>
      </c>
      <c r="F347" s="233" t="s">
        <v>743</v>
      </c>
    </row>
    <row r="348" spans="1:6" ht="24">
      <c r="A348" s="229" t="s">
        <v>740</v>
      </c>
      <c r="B348" s="229" t="s">
        <v>741</v>
      </c>
      <c r="C348" s="230" t="s">
        <v>744</v>
      </c>
      <c r="D348" s="231" t="s">
        <v>297</v>
      </c>
      <c r="E348" s="232">
        <v>1062</v>
      </c>
      <c r="F348" s="233" t="s">
        <v>743</v>
      </c>
    </row>
    <row r="349" spans="1:6">
      <c r="A349" s="229" t="s">
        <v>740</v>
      </c>
      <c r="B349" s="229" t="s">
        <v>741</v>
      </c>
      <c r="C349" s="230" t="s">
        <v>745</v>
      </c>
      <c r="D349" s="231" t="s">
        <v>297</v>
      </c>
      <c r="E349" s="232">
        <v>420.55200000000002</v>
      </c>
      <c r="F349" s="233" t="s">
        <v>743</v>
      </c>
    </row>
    <row r="350" spans="1:6">
      <c r="A350" s="229" t="s">
        <v>740</v>
      </c>
      <c r="B350" s="229" t="s">
        <v>741</v>
      </c>
      <c r="C350" s="230" t="s">
        <v>746</v>
      </c>
      <c r="D350" s="231" t="s">
        <v>297</v>
      </c>
      <c r="E350" s="232">
        <v>420.73</v>
      </c>
      <c r="F350" s="233" t="s">
        <v>743</v>
      </c>
    </row>
    <row r="351" spans="1:6" ht="24">
      <c r="A351" s="229" t="s">
        <v>740</v>
      </c>
      <c r="B351" s="229" t="s">
        <v>741</v>
      </c>
      <c r="C351" s="230" t="s">
        <v>747</v>
      </c>
      <c r="D351" s="231" t="s">
        <v>297</v>
      </c>
      <c r="E351" s="232">
        <v>1379.48</v>
      </c>
      <c r="F351" s="233" t="s">
        <v>743</v>
      </c>
    </row>
    <row r="352" spans="1:6" ht="24">
      <c r="A352" s="229" t="s">
        <v>740</v>
      </c>
      <c r="B352" s="229" t="s">
        <v>741</v>
      </c>
      <c r="C352" s="230" t="s">
        <v>747</v>
      </c>
      <c r="D352" s="231" t="s">
        <v>297</v>
      </c>
      <c r="E352" s="232">
        <v>486.69200000000001</v>
      </c>
      <c r="F352" s="233" t="s">
        <v>743</v>
      </c>
    </row>
    <row r="353" spans="1:6" ht="24">
      <c r="A353" s="229" t="s">
        <v>740</v>
      </c>
      <c r="B353" s="229" t="s">
        <v>741</v>
      </c>
      <c r="C353" s="230" t="s">
        <v>748</v>
      </c>
      <c r="D353" s="231" t="s">
        <v>297</v>
      </c>
      <c r="E353" s="232">
        <v>420.09199999999998</v>
      </c>
      <c r="F353" s="233" t="s">
        <v>743</v>
      </c>
    </row>
    <row r="354" spans="1:6" ht="24">
      <c r="A354" s="229" t="s">
        <v>740</v>
      </c>
      <c r="B354" s="229" t="s">
        <v>741</v>
      </c>
      <c r="C354" s="230" t="s">
        <v>749</v>
      </c>
      <c r="D354" s="231" t="s">
        <v>297</v>
      </c>
      <c r="E354" s="232">
        <v>422.358</v>
      </c>
      <c r="F354" s="233" t="s">
        <v>743</v>
      </c>
    </row>
    <row r="355" spans="1:6" ht="15" customHeight="1">
      <c r="A355" s="229" t="s">
        <v>740</v>
      </c>
      <c r="B355" s="229" t="s">
        <v>741</v>
      </c>
      <c r="C355" s="230" t="s">
        <v>750</v>
      </c>
      <c r="D355" s="231" t="s">
        <v>297</v>
      </c>
      <c r="E355" s="232">
        <v>422.44</v>
      </c>
      <c r="F355" s="233" t="s">
        <v>743</v>
      </c>
    </row>
    <row r="356" spans="1:6" ht="24">
      <c r="A356" s="229" t="s">
        <v>740</v>
      </c>
      <c r="B356" s="229" t="s">
        <v>741</v>
      </c>
      <c r="C356" s="230" t="s">
        <v>751</v>
      </c>
      <c r="D356" s="231" t="s">
        <v>297</v>
      </c>
      <c r="E356" s="232">
        <v>422.62799999999999</v>
      </c>
      <c r="F356" s="233" t="s">
        <v>743</v>
      </c>
    </row>
    <row r="357" spans="1:6" ht="14.1" customHeight="1">
      <c r="A357" s="229" t="s">
        <v>740</v>
      </c>
      <c r="B357" s="229" t="s">
        <v>741</v>
      </c>
      <c r="C357" s="230" t="s">
        <v>752</v>
      </c>
      <c r="D357" s="231" t="s">
        <v>297</v>
      </c>
      <c r="E357" s="232">
        <v>810.41200000000003</v>
      </c>
      <c r="F357" s="233" t="s">
        <v>743</v>
      </c>
    </row>
    <row r="358" spans="1:6">
      <c r="A358" s="229" t="s">
        <v>740</v>
      </c>
      <c r="B358" s="229" t="s">
        <v>741</v>
      </c>
      <c r="C358" s="230" t="s">
        <v>753</v>
      </c>
      <c r="D358" s="231" t="s">
        <v>297</v>
      </c>
      <c r="E358" s="232">
        <v>1069.47</v>
      </c>
      <c r="F358" s="233" t="s">
        <v>743</v>
      </c>
    </row>
    <row r="359" spans="1:6" ht="18" customHeight="1">
      <c r="A359" s="229" t="s">
        <v>740</v>
      </c>
      <c r="B359" s="229" t="s">
        <v>741</v>
      </c>
      <c r="C359" s="230" t="s">
        <v>754</v>
      </c>
      <c r="D359" s="231" t="s">
        <v>297</v>
      </c>
      <c r="E359" s="232">
        <v>3499.9967000000001</v>
      </c>
      <c r="F359" s="233" t="s">
        <v>743</v>
      </c>
    </row>
    <row r="360" spans="1:6" ht="18.95" customHeight="1">
      <c r="A360" s="229" t="s">
        <v>740</v>
      </c>
      <c r="B360" s="229" t="s">
        <v>741</v>
      </c>
      <c r="C360" s="230" t="s">
        <v>755</v>
      </c>
      <c r="D360" s="231" t="s">
        <v>297</v>
      </c>
      <c r="E360" s="232">
        <v>200.6</v>
      </c>
      <c r="F360" s="233" t="s">
        <v>743</v>
      </c>
    </row>
    <row r="361" spans="1:6" ht="15.95" customHeight="1">
      <c r="A361" s="229" t="s">
        <v>740</v>
      </c>
      <c r="B361" s="229" t="s">
        <v>741</v>
      </c>
      <c r="C361" s="230" t="s">
        <v>756</v>
      </c>
      <c r="D361" s="231" t="s">
        <v>297</v>
      </c>
      <c r="E361" s="232">
        <v>17.405000000000001</v>
      </c>
      <c r="F361" s="233" t="s">
        <v>743</v>
      </c>
    </row>
    <row r="362" spans="1:6" ht="21" customHeight="1">
      <c r="A362" s="229" t="s">
        <v>740</v>
      </c>
      <c r="B362" s="229" t="s">
        <v>741</v>
      </c>
      <c r="C362" s="230" t="s">
        <v>757</v>
      </c>
      <c r="D362" s="231" t="s">
        <v>297</v>
      </c>
      <c r="E362" s="232">
        <v>101.48</v>
      </c>
      <c r="F362" s="233" t="s">
        <v>743</v>
      </c>
    </row>
    <row r="363" spans="1:6">
      <c r="A363" s="229" t="s">
        <v>740</v>
      </c>
      <c r="B363" s="229" t="s">
        <v>741</v>
      </c>
      <c r="C363" s="230" t="s">
        <v>758</v>
      </c>
      <c r="D363" s="231" t="s">
        <v>297</v>
      </c>
      <c r="E363" s="232">
        <v>15.281000000000001</v>
      </c>
      <c r="F363" s="233" t="s">
        <v>743</v>
      </c>
    </row>
    <row r="364" spans="1:6">
      <c r="A364" s="229" t="s">
        <v>740</v>
      </c>
      <c r="B364" s="229" t="s">
        <v>741</v>
      </c>
      <c r="C364" s="230" t="s">
        <v>759</v>
      </c>
      <c r="D364" s="231" t="s">
        <v>297</v>
      </c>
      <c r="E364" s="232">
        <v>34.81</v>
      </c>
      <c r="F364" s="233" t="s">
        <v>743</v>
      </c>
    </row>
    <row r="365" spans="1:6">
      <c r="A365" s="229" t="s">
        <v>740</v>
      </c>
      <c r="B365" s="229" t="s">
        <v>741</v>
      </c>
      <c r="C365" s="230" t="s">
        <v>760</v>
      </c>
      <c r="D365" s="231" t="s">
        <v>297</v>
      </c>
      <c r="E365" s="232">
        <v>77.88</v>
      </c>
      <c r="F365" s="233" t="s">
        <v>743</v>
      </c>
    </row>
    <row r="366" spans="1:6">
      <c r="A366" s="229" t="s">
        <v>740</v>
      </c>
      <c r="B366" s="229" t="s">
        <v>741</v>
      </c>
      <c r="C366" s="230" t="s">
        <v>761</v>
      </c>
      <c r="D366" s="231" t="s">
        <v>324</v>
      </c>
      <c r="E366" s="232">
        <v>403.79669999999999</v>
      </c>
      <c r="F366" s="233" t="s">
        <v>743</v>
      </c>
    </row>
    <row r="367" spans="1:6">
      <c r="A367" s="229" t="s">
        <v>740</v>
      </c>
      <c r="B367" s="229" t="s">
        <v>741</v>
      </c>
      <c r="C367" s="230" t="s">
        <v>762</v>
      </c>
      <c r="D367" s="231" t="s">
        <v>324</v>
      </c>
      <c r="E367" s="232">
        <v>36</v>
      </c>
      <c r="F367" s="233" t="s">
        <v>743</v>
      </c>
    </row>
    <row r="368" spans="1:6">
      <c r="A368" s="229" t="s">
        <v>740</v>
      </c>
      <c r="B368" s="229" t="s">
        <v>741</v>
      </c>
      <c r="C368" s="230" t="s">
        <v>763</v>
      </c>
      <c r="D368" s="231" t="s">
        <v>324</v>
      </c>
      <c r="E368" s="232">
        <v>154.875</v>
      </c>
      <c r="F368" s="233" t="s">
        <v>743</v>
      </c>
    </row>
    <row r="369" spans="1:6">
      <c r="A369" s="229" t="s">
        <v>740</v>
      </c>
      <c r="B369" s="229" t="s">
        <v>741</v>
      </c>
      <c r="C369" s="229" t="s">
        <v>764</v>
      </c>
      <c r="D369" s="231" t="s">
        <v>297</v>
      </c>
      <c r="E369" s="234">
        <v>121.54</v>
      </c>
      <c r="F369" s="235" t="s">
        <v>743</v>
      </c>
    </row>
    <row r="370" spans="1:6" ht="18" customHeight="1">
      <c r="A370" s="229" t="s">
        <v>740</v>
      </c>
      <c r="B370" s="229" t="s">
        <v>741</v>
      </c>
      <c r="C370" s="230" t="s">
        <v>765</v>
      </c>
      <c r="D370" s="231" t="s">
        <v>297</v>
      </c>
      <c r="E370" s="232">
        <v>510.04250000000002</v>
      </c>
      <c r="F370" s="233" t="s">
        <v>743</v>
      </c>
    </row>
    <row r="371" spans="1:6" ht="24">
      <c r="A371" s="229" t="s">
        <v>740</v>
      </c>
      <c r="B371" s="229" t="s">
        <v>741</v>
      </c>
      <c r="C371" s="230" t="s">
        <v>766</v>
      </c>
      <c r="D371" s="231" t="s">
        <v>297</v>
      </c>
      <c r="E371" s="232">
        <v>510.04250000000002</v>
      </c>
      <c r="F371" s="233" t="s">
        <v>743</v>
      </c>
    </row>
    <row r="372" spans="1:6" ht="24">
      <c r="A372" s="229" t="s">
        <v>740</v>
      </c>
      <c r="B372" s="229" t="s">
        <v>741</v>
      </c>
      <c r="C372" s="230" t="s">
        <v>767</v>
      </c>
      <c r="D372" s="231" t="s">
        <v>297</v>
      </c>
      <c r="E372" s="232">
        <v>445.214</v>
      </c>
      <c r="F372" s="233" t="s">
        <v>743</v>
      </c>
    </row>
    <row r="373" spans="1:6" ht="24">
      <c r="A373" s="229" t="s">
        <v>740</v>
      </c>
      <c r="B373" s="229" t="s">
        <v>741</v>
      </c>
      <c r="C373" s="230" t="s">
        <v>768</v>
      </c>
      <c r="D373" s="231" t="s">
        <v>297</v>
      </c>
      <c r="E373" s="232">
        <v>445.21409999999997</v>
      </c>
      <c r="F373" s="233" t="s">
        <v>743</v>
      </c>
    </row>
    <row r="374" spans="1:6" ht="21.75" customHeight="1">
      <c r="A374" s="229" t="s">
        <v>740</v>
      </c>
      <c r="B374" s="229" t="s">
        <v>741</v>
      </c>
      <c r="C374" s="230" t="s">
        <v>768</v>
      </c>
      <c r="D374" s="231" t="s">
        <v>297</v>
      </c>
      <c r="E374" s="232">
        <v>437.91</v>
      </c>
      <c r="F374" s="233" t="s">
        <v>743</v>
      </c>
    </row>
    <row r="375" spans="1:6" ht="24">
      <c r="A375" s="229" t="s">
        <v>740</v>
      </c>
      <c r="B375" s="229" t="s">
        <v>741</v>
      </c>
      <c r="C375" s="230" t="s">
        <v>769</v>
      </c>
      <c r="D375" s="231" t="s">
        <v>297</v>
      </c>
      <c r="E375" s="232">
        <v>440.16329999999999</v>
      </c>
      <c r="F375" s="233" t="s">
        <v>743</v>
      </c>
    </row>
    <row r="376" spans="1:6" ht="24">
      <c r="A376" s="229" t="s">
        <v>740</v>
      </c>
      <c r="B376" s="229" t="s">
        <v>741</v>
      </c>
      <c r="C376" s="230" t="s">
        <v>770</v>
      </c>
      <c r="D376" s="231" t="s">
        <v>297</v>
      </c>
      <c r="E376" s="232">
        <v>439.49</v>
      </c>
      <c r="F376" s="233" t="s">
        <v>743</v>
      </c>
    </row>
    <row r="377" spans="1:6" ht="24">
      <c r="A377" s="229" t="s">
        <v>740</v>
      </c>
      <c r="B377" s="229" t="s">
        <v>741</v>
      </c>
      <c r="C377" s="230" t="s">
        <v>771</v>
      </c>
      <c r="D377" s="231" t="s">
        <v>297</v>
      </c>
      <c r="E377" s="232">
        <v>442.005</v>
      </c>
      <c r="F377" s="233" t="s">
        <v>743</v>
      </c>
    </row>
    <row r="378" spans="1:6" ht="24">
      <c r="A378" s="229" t="s">
        <v>740</v>
      </c>
      <c r="B378" s="229" t="s">
        <v>741</v>
      </c>
      <c r="C378" s="230" t="s">
        <v>772</v>
      </c>
      <c r="D378" s="231" t="s">
        <v>297</v>
      </c>
      <c r="E378" s="232">
        <v>439.49</v>
      </c>
      <c r="F378" s="233" t="s">
        <v>743</v>
      </c>
    </row>
    <row r="379" spans="1:6" ht="24">
      <c r="A379" s="229" t="s">
        <v>740</v>
      </c>
      <c r="B379" s="229" t="s">
        <v>741</v>
      </c>
      <c r="C379" s="230" t="s">
        <v>773</v>
      </c>
      <c r="D379" s="231" t="s">
        <v>297</v>
      </c>
      <c r="E379" s="232">
        <v>835.00300000000004</v>
      </c>
      <c r="F379" s="233" t="s">
        <v>743</v>
      </c>
    </row>
    <row r="380" spans="1:6" ht="24">
      <c r="A380" s="229" t="s">
        <v>740</v>
      </c>
      <c r="B380" s="229" t="s">
        <v>741</v>
      </c>
      <c r="C380" s="230" t="s">
        <v>774</v>
      </c>
      <c r="D380" s="231" t="s">
        <v>297</v>
      </c>
      <c r="E380" s="232">
        <v>1110</v>
      </c>
      <c r="F380" s="233" t="s">
        <v>743</v>
      </c>
    </row>
    <row r="381" spans="1:6" ht="24">
      <c r="A381" s="229" t="s">
        <v>740</v>
      </c>
      <c r="B381" s="229" t="s">
        <v>741</v>
      </c>
      <c r="C381" s="230" t="s">
        <v>775</v>
      </c>
      <c r="D381" s="231" t="s">
        <v>297</v>
      </c>
      <c r="E381" s="232">
        <v>932.61249999999995</v>
      </c>
      <c r="F381" s="233" t="s">
        <v>743</v>
      </c>
    </row>
    <row r="382" spans="1:6" ht="24">
      <c r="A382" s="229" t="s">
        <v>740</v>
      </c>
      <c r="B382" s="229" t="s">
        <v>741</v>
      </c>
      <c r="C382" s="230" t="s">
        <v>776</v>
      </c>
      <c r="D382" s="231" t="s">
        <v>297</v>
      </c>
      <c r="E382" s="232">
        <v>932.39</v>
      </c>
      <c r="F382" s="233" t="s">
        <v>743</v>
      </c>
    </row>
    <row r="383" spans="1:6" ht="24">
      <c r="A383" s="229" t="s">
        <v>740</v>
      </c>
      <c r="B383" s="229" t="s">
        <v>741</v>
      </c>
      <c r="C383" s="230" t="s">
        <v>777</v>
      </c>
      <c r="D383" s="231" t="s">
        <v>297</v>
      </c>
      <c r="E383" s="232">
        <v>932.39</v>
      </c>
      <c r="F383" s="233" t="s">
        <v>743</v>
      </c>
    </row>
    <row r="384" spans="1:6" ht="24">
      <c r="A384" s="229" t="s">
        <v>740</v>
      </c>
      <c r="B384" s="229" t="s">
        <v>741</v>
      </c>
      <c r="C384" s="230" t="s">
        <v>778</v>
      </c>
      <c r="D384" s="231" t="s">
        <v>297</v>
      </c>
      <c r="E384" s="232">
        <v>1015</v>
      </c>
      <c r="F384" s="233" t="s">
        <v>743</v>
      </c>
    </row>
    <row r="385" spans="1:6" ht="24">
      <c r="A385" s="229" t="s">
        <v>740</v>
      </c>
      <c r="B385" s="229" t="s">
        <v>741</v>
      </c>
      <c r="C385" s="230" t="s">
        <v>779</v>
      </c>
      <c r="D385" s="231" t="s">
        <v>297</v>
      </c>
      <c r="E385" s="232">
        <v>927.75</v>
      </c>
      <c r="F385" s="233" t="s">
        <v>743</v>
      </c>
    </row>
    <row r="386" spans="1:6" ht="24">
      <c r="A386" s="229" t="s">
        <v>740</v>
      </c>
      <c r="B386" s="229" t="s">
        <v>741</v>
      </c>
      <c r="C386" s="230" t="s">
        <v>780</v>
      </c>
      <c r="D386" s="231" t="s">
        <v>297</v>
      </c>
      <c r="E386" s="232">
        <v>922.77329999999995</v>
      </c>
      <c r="F386" s="233" t="s">
        <v>743</v>
      </c>
    </row>
    <row r="387" spans="1:6" ht="24">
      <c r="A387" s="229" t="s">
        <v>740</v>
      </c>
      <c r="B387" s="229" t="s">
        <v>741</v>
      </c>
      <c r="C387" s="230" t="s">
        <v>781</v>
      </c>
      <c r="D387" s="231" t="s">
        <v>297</v>
      </c>
      <c r="E387" s="232">
        <v>929.53330000000005</v>
      </c>
      <c r="F387" s="233" t="s">
        <v>743</v>
      </c>
    </row>
    <row r="388" spans="1:6" ht="24">
      <c r="A388" s="229" t="s">
        <v>740</v>
      </c>
      <c r="B388" s="229" t="s">
        <v>741</v>
      </c>
      <c r="C388" s="230" t="s">
        <v>782</v>
      </c>
      <c r="D388" s="231" t="s">
        <v>297</v>
      </c>
      <c r="E388" s="232">
        <v>885</v>
      </c>
      <c r="F388" s="233" t="s">
        <v>743</v>
      </c>
    </row>
    <row r="389" spans="1:6" ht="24">
      <c r="A389" s="229" t="s">
        <v>740</v>
      </c>
      <c r="B389" s="229" t="s">
        <v>741</v>
      </c>
      <c r="C389" s="230" t="s">
        <v>783</v>
      </c>
      <c r="D389" s="231" t="s">
        <v>297</v>
      </c>
      <c r="E389" s="232">
        <v>1017.5025000000001</v>
      </c>
      <c r="F389" s="233" t="s">
        <v>743</v>
      </c>
    </row>
    <row r="390" spans="1:6" ht="24">
      <c r="A390" s="229" t="s">
        <v>740</v>
      </c>
      <c r="B390" s="229" t="s">
        <v>741</v>
      </c>
      <c r="C390" s="230" t="s">
        <v>784</v>
      </c>
      <c r="D390" s="231" t="s">
        <v>297</v>
      </c>
      <c r="E390" s="232">
        <v>2700.0052000000001</v>
      </c>
      <c r="F390" s="233" t="s">
        <v>743</v>
      </c>
    </row>
    <row r="391" spans="1:6" ht="24">
      <c r="A391" s="229" t="s">
        <v>740</v>
      </c>
      <c r="B391" s="229" t="s">
        <v>741</v>
      </c>
      <c r="C391" s="230" t="s">
        <v>785</v>
      </c>
      <c r="D391" s="231" t="s">
        <v>297</v>
      </c>
      <c r="E391" s="232">
        <v>2799.9985000000001</v>
      </c>
      <c r="F391" s="233" t="s">
        <v>743</v>
      </c>
    </row>
    <row r="392" spans="1:6" ht="24">
      <c r="A392" s="229" t="s">
        <v>740</v>
      </c>
      <c r="B392" s="229" t="s">
        <v>741</v>
      </c>
      <c r="C392" s="230" t="s">
        <v>786</v>
      </c>
      <c r="D392" s="231" t="s">
        <v>297</v>
      </c>
      <c r="E392" s="232">
        <v>2149.9960000000001</v>
      </c>
      <c r="F392" s="233" t="s">
        <v>743</v>
      </c>
    </row>
    <row r="393" spans="1:6" ht="24">
      <c r="A393" s="229" t="s">
        <v>740</v>
      </c>
      <c r="B393" s="229" t="s">
        <v>741</v>
      </c>
      <c r="C393" s="230" t="s">
        <v>787</v>
      </c>
      <c r="D393" s="231" t="s">
        <v>297</v>
      </c>
      <c r="E393" s="232">
        <v>3650</v>
      </c>
      <c r="F393" s="233" t="s">
        <v>743</v>
      </c>
    </row>
    <row r="394" spans="1:6" ht="14.1" customHeight="1">
      <c r="A394" s="229" t="s">
        <v>740</v>
      </c>
      <c r="B394" s="229" t="s">
        <v>741</v>
      </c>
      <c r="C394" s="230" t="s">
        <v>788</v>
      </c>
      <c r="D394" s="231" t="s">
        <v>297</v>
      </c>
      <c r="E394" s="232">
        <v>30.68</v>
      </c>
      <c r="F394" s="233" t="s">
        <v>743</v>
      </c>
    </row>
    <row r="395" spans="1:6" ht="24">
      <c r="A395" s="229" t="s">
        <v>740</v>
      </c>
      <c r="B395" s="229" t="s">
        <v>741</v>
      </c>
      <c r="C395" s="230" t="s">
        <v>789</v>
      </c>
      <c r="D395" s="231" t="s">
        <v>297</v>
      </c>
      <c r="E395" s="232">
        <v>5039.8509999999997</v>
      </c>
      <c r="F395" s="233" t="s">
        <v>743</v>
      </c>
    </row>
    <row r="396" spans="1:6" ht="24">
      <c r="A396" s="229" t="s">
        <v>740</v>
      </c>
      <c r="B396" s="229" t="s">
        <v>741</v>
      </c>
      <c r="C396" s="230" t="s">
        <v>790</v>
      </c>
      <c r="D396" s="231" t="s">
        <v>297</v>
      </c>
      <c r="E396" s="232">
        <v>2700.0050000000001</v>
      </c>
      <c r="F396" s="233" t="s">
        <v>743</v>
      </c>
    </row>
    <row r="397" spans="1:6">
      <c r="A397" s="229" t="s">
        <v>740</v>
      </c>
      <c r="B397" s="229" t="s">
        <v>741</v>
      </c>
      <c r="C397" s="230" t="s">
        <v>791</v>
      </c>
      <c r="D397" s="231" t="s">
        <v>297</v>
      </c>
      <c r="E397" s="232">
        <v>9.9946000000000002</v>
      </c>
      <c r="F397" s="233" t="s">
        <v>743</v>
      </c>
    </row>
    <row r="398" spans="1:6" ht="24.75" customHeight="1">
      <c r="A398" s="229" t="s">
        <v>740</v>
      </c>
      <c r="B398" s="229" t="s">
        <v>741</v>
      </c>
      <c r="C398" s="230" t="s">
        <v>792</v>
      </c>
      <c r="D398" s="231" t="s">
        <v>297</v>
      </c>
      <c r="E398" s="232">
        <v>35.4</v>
      </c>
      <c r="F398" s="233" t="s">
        <v>743</v>
      </c>
    </row>
    <row r="399" spans="1:6" ht="24">
      <c r="A399" s="229" t="s">
        <v>740</v>
      </c>
      <c r="B399" s="229" t="s">
        <v>741</v>
      </c>
      <c r="C399" s="230" t="s">
        <v>793</v>
      </c>
      <c r="D399" s="231" t="s">
        <v>297</v>
      </c>
      <c r="E399" s="232">
        <v>1184.72</v>
      </c>
      <c r="F399" s="233" t="s">
        <v>743</v>
      </c>
    </row>
    <row r="400" spans="1:6" ht="24">
      <c r="A400" s="229" t="s">
        <v>740</v>
      </c>
      <c r="B400" s="229" t="s">
        <v>741</v>
      </c>
      <c r="C400" s="230" t="s">
        <v>794</v>
      </c>
      <c r="D400" s="231" t="s">
        <v>297</v>
      </c>
      <c r="E400" s="232">
        <v>2265.6</v>
      </c>
      <c r="F400" s="233" t="s">
        <v>743</v>
      </c>
    </row>
    <row r="401" spans="1:6">
      <c r="A401" s="229" t="s">
        <v>740</v>
      </c>
      <c r="B401" s="229" t="s">
        <v>741</v>
      </c>
      <c r="C401" s="230" t="s">
        <v>795</v>
      </c>
      <c r="D401" s="231" t="s">
        <v>297</v>
      </c>
      <c r="E401" s="232">
        <v>13.3222</v>
      </c>
      <c r="F401" s="233" t="s">
        <v>743</v>
      </c>
    </row>
    <row r="402" spans="1:6">
      <c r="A402" s="229" t="s">
        <v>740</v>
      </c>
      <c r="B402" s="229" t="s">
        <v>741</v>
      </c>
      <c r="C402" s="230" t="s">
        <v>796</v>
      </c>
      <c r="D402" s="231" t="s">
        <v>297</v>
      </c>
      <c r="E402" s="232">
        <v>107.675</v>
      </c>
      <c r="F402" s="233" t="s">
        <v>743</v>
      </c>
    </row>
    <row r="403" spans="1:6" ht="21.75" customHeight="1">
      <c r="A403" s="229" t="s">
        <v>740</v>
      </c>
      <c r="B403" s="229" t="s">
        <v>741</v>
      </c>
      <c r="C403" s="230" t="s">
        <v>797</v>
      </c>
      <c r="D403" s="231" t="s">
        <v>297</v>
      </c>
      <c r="E403" s="232">
        <v>21.771000000000001</v>
      </c>
      <c r="F403" s="233" t="s">
        <v>743</v>
      </c>
    </row>
    <row r="404" spans="1:6">
      <c r="A404" s="229" t="s">
        <v>740</v>
      </c>
      <c r="B404" s="229" t="s">
        <v>741</v>
      </c>
      <c r="C404" s="230" t="s">
        <v>798</v>
      </c>
      <c r="D404" s="231" t="s">
        <v>297</v>
      </c>
      <c r="E404" s="232">
        <v>7.8470000000000004</v>
      </c>
      <c r="F404" s="233" t="s">
        <v>743</v>
      </c>
    </row>
    <row r="405" spans="1:6" ht="24">
      <c r="A405" s="229" t="s">
        <v>740</v>
      </c>
      <c r="B405" s="229" t="s">
        <v>741</v>
      </c>
      <c r="C405" s="230" t="s">
        <v>799</v>
      </c>
      <c r="D405" s="231" t="s">
        <v>297</v>
      </c>
      <c r="E405" s="232">
        <v>885.4</v>
      </c>
      <c r="F405" s="233" t="s">
        <v>743</v>
      </c>
    </row>
    <row r="406" spans="1:6" ht="24">
      <c r="A406" s="229" t="s">
        <v>740</v>
      </c>
      <c r="B406" s="229" t="s">
        <v>741</v>
      </c>
      <c r="C406" s="230" t="s">
        <v>800</v>
      </c>
      <c r="D406" s="231" t="s">
        <v>297</v>
      </c>
      <c r="E406" s="232">
        <v>880.95249999999999</v>
      </c>
      <c r="F406" s="233" t="s">
        <v>743</v>
      </c>
    </row>
    <row r="407" spans="1:6" ht="24">
      <c r="A407" s="229" t="s">
        <v>740</v>
      </c>
      <c r="B407" s="229" t="s">
        <v>741</v>
      </c>
      <c r="C407" s="230" t="s">
        <v>801</v>
      </c>
      <c r="D407" s="231" t="s">
        <v>297</v>
      </c>
      <c r="E407" s="232">
        <v>889.42600000000004</v>
      </c>
      <c r="F407" s="233" t="s">
        <v>743</v>
      </c>
    </row>
    <row r="408" spans="1:6">
      <c r="A408" s="229" t="s">
        <v>740</v>
      </c>
      <c r="B408" s="229" t="s">
        <v>741</v>
      </c>
      <c r="C408" s="230" t="s">
        <v>802</v>
      </c>
      <c r="D408" s="231" t="s">
        <v>297</v>
      </c>
      <c r="E408" s="232">
        <v>20.001000000000001</v>
      </c>
      <c r="F408" s="233" t="s">
        <v>743</v>
      </c>
    </row>
    <row r="409" spans="1:6" ht="15.95" customHeight="1">
      <c r="A409" s="229" t="s">
        <v>740</v>
      </c>
      <c r="B409" s="229" t="s">
        <v>741</v>
      </c>
      <c r="C409" s="233" t="s">
        <v>803</v>
      </c>
      <c r="D409" s="231" t="s">
        <v>297</v>
      </c>
      <c r="E409" s="236">
        <v>5750.01</v>
      </c>
      <c r="F409" s="233" t="s">
        <v>743</v>
      </c>
    </row>
    <row r="410" spans="1:6" ht="24">
      <c r="A410" s="229" t="s">
        <v>740</v>
      </c>
      <c r="B410" s="229" t="s">
        <v>741</v>
      </c>
      <c r="C410" s="230" t="s">
        <v>804</v>
      </c>
      <c r="D410" s="231" t="s">
        <v>297</v>
      </c>
      <c r="E410" s="232">
        <v>4500.0006000000003</v>
      </c>
      <c r="F410" s="233" t="s">
        <v>743</v>
      </c>
    </row>
    <row r="411" spans="1:6">
      <c r="A411" s="229" t="s">
        <v>740</v>
      </c>
      <c r="B411" s="229" t="s">
        <v>741</v>
      </c>
      <c r="C411" s="230" t="s">
        <v>805</v>
      </c>
      <c r="D411" s="231" t="s">
        <v>695</v>
      </c>
      <c r="E411" s="232">
        <v>206.5</v>
      </c>
      <c r="F411" s="233" t="s">
        <v>743</v>
      </c>
    </row>
    <row r="412" spans="1:6">
      <c r="A412" s="229" t="s">
        <v>740</v>
      </c>
      <c r="B412" s="229" t="s">
        <v>741</v>
      </c>
      <c r="C412" s="230" t="s">
        <v>806</v>
      </c>
      <c r="D412" s="231" t="s">
        <v>297</v>
      </c>
      <c r="E412" s="232">
        <v>144.9984</v>
      </c>
      <c r="F412" s="233" t="s">
        <v>743</v>
      </c>
    </row>
    <row r="413" spans="1:6">
      <c r="A413" s="229" t="s">
        <v>740</v>
      </c>
      <c r="B413" s="229" t="s">
        <v>741</v>
      </c>
      <c r="C413" s="230" t="s">
        <v>807</v>
      </c>
      <c r="D413" s="231" t="s">
        <v>297</v>
      </c>
      <c r="E413" s="232">
        <v>1407.74</v>
      </c>
      <c r="F413" s="233" t="s">
        <v>743</v>
      </c>
    </row>
    <row r="414" spans="1:6">
      <c r="A414" s="229" t="s">
        <v>740</v>
      </c>
      <c r="B414" s="229" t="s">
        <v>741</v>
      </c>
      <c r="C414" s="230" t="s">
        <v>808</v>
      </c>
      <c r="D414" s="231" t="s">
        <v>324</v>
      </c>
      <c r="E414" s="232">
        <v>71.98</v>
      </c>
      <c r="F414" s="233" t="s">
        <v>743</v>
      </c>
    </row>
    <row r="415" spans="1:6">
      <c r="A415" s="229" t="s">
        <v>740</v>
      </c>
      <c r="B415" s="229" t="s">
        <v>741</v>
      </c>
      <c r="C415" s="230" t="s">
        <v>809</v>
      </c>
      <c r="D415" s="231" t="s">
        <v>297</v>
      </c>
      <c r="E415" s="232">
        <v>55</v>
      </c>
      <c r="F415" s="233" t="s">
        <v>743</v>
      </c>
    </row>
    <row r="416" spans="1:6">
      <c r="A416" s="229" t="s">
        <v>740</v>
      </c>
      <c r="B416" s="229" t="s">
        <v>741</v>
      </c>
      <c r="C416" s="230" t="s">
        <v>810</v>
      </c>
      <c r="D416" s="231" t="s">
        <v>297</v>
      </c>
      <c r="E416" s="232">
        <v>55</v>
      </c>
      <c r="F416" s="233" t="s">
        <v>743</v>
      </c>
    </row>
    <row r="417" spans="1:6">
      <c r="A417" s="229" t="s">
        <v>740</v>
      </c>
      <c r="B417" s="229" t="s">
        <v>741</v>
      </c>
      <c r="C417" s="230" t="s">
        <v>811</v>
      </c>
      <c r="D417" s="231" t="s">
        <v>695</v>
      </c>
      <c r="E417" s="232">
        <v>72.5</v>
      </c>
      <c r="F417" s="233" t="s">
        <v>743</v>
      </c>
    </row>
    <row r="418" spans="1:6">
      <c r="A418" s="229" t="s">
        <v>740</v>
      </c>
      <c r="B418" s="229" t="s">
        <v>741</v>
      </c>
      <c r="C418" s="230" t="s">
        <v>812</v>
      </c>
      <c r="D418" s="231" t="s">
        <v>297</v>
      </c>
      <c r="E418" s="232">
        <v>50</v>
      </c>
      <c r="F418" s="233" t="s">
        <v>743</v>
      </c>
    </row>
    <row r="419" spans="1:6">
      <c r="A419" s="229" t="s">
        <v>740</v>
      </c>
      <c r="B419" s="229" t="s">
        <v>741</v>
      </c>
      <c r="C419" s="230" t="s">
        <v>813</v>
      </c>
      <c r="D419" s="231" t="s">
        <v>297</v>
      </c>
      <c r="E419" s="232">
        <v>1121</v>
      </c>
      <c r="F419" s="233" t="s">
        <v>743</v>
      </c>
    </row>
    <row r="420" spans="1:6">
      <c r="A420" s="229" t="s">
        <v>740</v>
      </c>
      <c r="B420" s="229" t="s">
        <v>741</v>
      </c>
      <c r="C420" s="230" t="s">
        <v>814</v>
      </c>
      <c r="D420" s="231" t="s">
        <v>297</v>
      </c>
      <c r="E420" s="232">
        <v>254.99799999999999</v>
      </c>
      <c r="F420" s="233" t="s">
        <v>743</v>
      </c>
    </row>
    <row r="421" spans="1:6">
      <c r="A421" s="229" t="s">
        <v>740</v>
      </c>
      <c r="B421" s="229" t="s">
        <v>741</v>
      </c>
      <c r="C421" s="230" t="s">
        <v>814</v>
      </c>
      <c r="D421" s="231" t="s">
        <v>297</v>
      </c>
      <c r="E421" s="232">
        <v>365.8</v>
      </c>
      <c r="F421" s="233" t="s">
        <v>743</v>
      </c>
    </row>
    <row r="422" spans="1:6">
      <c r="A422" s="229" t="s">
        <v>740</v>
      </c>
      <c r="B422" s="229" t="s">
        <v>741</v>
      </c>
      <c r="C422" s="233" t="s">
        <v>815</v>
      </c>
      <c r="D422" s="231" t="s">
        <v>297</v>
      </c>
      <c r="E422" s="236">
        <v>498.99799999999999</v>
      </c>
      <c r="F422" s="233" t="s">
        <v>743</v>
      </c>
    </row>
    <row r="423" spans="1:6" ht="24">
      <c r="A423" s="229" t="s">
        <v>740</v>
      </c>
      <c r="B423" s="229" t="s">
        <v>741</v>
      </c>
      <c r="C423" s="230" t="s">
        <v>816</v>
      </c>
      <c r="D423" s="231" t="s">
        <v>297</v>
      </c>
      <c r="E423" s="232">
        <v>10.9976</v>
      </c>
      <c r="F423" s="233" t="s">
        <v>743</v>
      </c>
    </row>
    <row r="424" spans="1:6" ht="24">
      <c r="A424" s="229" t="s">
        <v>740</v>
      </c>
      <c r="B424" s="229" t="s">
        <v>741</v>
      </c>
      <c r="C424" s="230" t="s">
        <v>817</v>
      </c>
      <c r="D424" s="231" t="s">
        <v>297</v>
      </c>
      <c r="E424" s="232">
        <v>53.1</v>
      </c>
      <c r="F424" s="233" t="s">
        <v>743</v>
      </c>
    </row>
    <row r="425" spans="1:6" ht="24">
      <c r="A425" s="229" t="s">
        <v>740</v>
      </c>
      <c r="B425" s="229" t="s">
        <v>741</v>
      </c>
      <c r="C425" s="230" t="s">
        <v>818</v>
      </c>
      <c r="D425" s="231" t="s">
        <v>297</v>
      </c>
      <c r="E425" s="232">
        <v>916.505</v>
      </c>
      <c r="F425" s="233" t="s">
        <v>743</v>
      </c>
    </row>
    <row r="426" spans="1:6" ht="24">
      <c r="A426" s="229" t="s">
        <v>740</v>
      </c>
      <c r="B426" s="229" t="s">
        <v>741</v>
      </c>
      <c r="C426" s="230" t="s">
        <v>819</v>
      </c>
      <c r="D426" s="231" t="s">
        <v>297</v>
      </c>
      <c r="E426" s="232">
        <v>5015</v>
      </c>
      <c r="F426" s="233" t="s">
        <v>743</v>
      </c>
    </row>
    <row r="427" spans="1:6" ht="24">
      <c r="A427" s="229" t="s">
        <v>740</v>
      </c>
      <c r="B427" s="229" t="s">
        <v>741</v>
      </c>
      <c r="C427" s="230" t="s">
        <v>820</v>
      </c>
      <c r="D427" s="231" t="s">
        <v>297</v>
      </c>
      <c r="E427" s="232">
        <v>10584.6</v>
      </c>
      <c r="F427" s="233" t="s">
        <v>743</v>
      </c>
    </row>
    <row r="428" spans="1:6">
      <c r="A428" s="229" t="s">
        <v>740</v>
      </c>
      <c r="B428" s="229" t="s">
        <v>741</v>
      </c>
      <c r="C428" s="230" t="s">
        <v>821</v>
      </c>
      <c r="D428" s="231" t="s">
        <v>297</v>
      </c>
      <c r="E428" s="232">
        <v>8.85</v>
      </c>
      <c r="F428" s="233" t="s">
        <v>743</v>
      </c>
    </row>
    <row r="429" spans="1:6">
      <c r="A429" s="229" t="s">
        <v>740</v>
      </c>
      <c r="B429" s="229" t="s">
        <v>741</v>
      </c>
      <c r="C429" s="230" t="s">
        <v>822</v>
      </c>
      <c r="D429" s="231" t="s">
        <v>297</v>
      </c>
      <c r="E429" s="232">
        <v>26.55</v>
      </c>
      <c r="F429" s="233" t="s">
        <v>743</v>
      </c>
    </row>
    <row r="430" spans="1:6">
      <c r="A430" s="229" t="s">
        <v>740</v>
      </c>
      <c r="B430" s="229" t="s">
        <v>741</v>
      </c>
      <c r="C430" s="230" t="s">
        <v>823</v>
      </c>
      <c r="D430" s="231" t="s">
        <v>297</v>
      </c>
      <c r="E430" s="232">
        <v>71.98</v>
      </c>
      <c r="F430" s="233" t="s">
        <v>743</v>
      </c>
    </row>
    <row r="431" spans="1:6">
      <c r="A431" s="229" t="s">
        <v>740</v>
      </c>
      <c r="B431" s="229" t="s">
        <v>741</v>
      </c>
      <c r="C431" s="230" t="s">
        <v>824</v>
      </c>
      <c r="D431" s="231" t="s">
        <v>297</v>
      </c>
      <c r="E431" s="232">
        <v>278.77499999999998</v>
      </c>
      <c r="F431" s="233" t="s">
        <v>743</v>
      </c>
    </row>
    <row r="432" spans="1:6">
      <c r="A432" s="229" t="s">
        <v>740</v>
      </c>
      <c r="B432" s="229" t="s">
        <v>741</v>
      </c>
      <c r="C432" s="230" t="s">
        <v>825</v>
      </c>
      <c r="D432" s="231" t="s">
        <v>297</v>
      </c>
      <c r="E432" s="232">
        <v>32.001600000000003</v>
      </c>
      <c r="F432" s="233" t="s">
        <v>743</v>
      </c>
    </row>
    <row r="433" spans="1:6">
      <c r="A433" s="229" t="s">
        <v>740</v>
      </c>
      <c r="B433" s="229" t="s">
        <v>741</v>
      </c>
      <c r="C433" s="230" t="s">
        <v>826</v>
      </c>
      <c r="D433" s="231" t="s">
        <v>297</v>
      </c>
      <c r="E433" s="232">
        <v>33.04</v>
      </c>
      <c r="F433" s="233" t="s">
        <v>743</v>
      </c>
    </row>
    <row r="434" spans="1:6">
      <c r="A434" s="229" t="s">
        <v>740</v>
      </c>
      <c r="B434" s="229" t="s">
        <v>741</v>
      </c>
      <c r="C434" s="230" t="s">
        <v>827</v>
      </c>
      <c r="D434" s="231" t="s">
        <v>297</v>
      </c>
      <c r="E434" s="232">
        <v>24.78</v>
      </c>
      <c r="F434" s="233" t="s">
        <v>743</v>
      </c>
    </row>
    <row r="435" spans="1:6">
      <c r="A435" s="229" t="s">
        <v>740</v>
      </c>
      <c r="B435" s="229" t="s">
        <v>741</v>
      </c>
      <c r="C435" s="230" t="s">
        <v>828</v>
      </c>
      <c r="D435" s="231" t="s">
        <v>297</v>
      </c>
      <c r="E435" s="232">
        <v>21.24</v>
      </c>
      <c r="F435" s="233" t="s">
        <v>743</v>
      </c>
    </row>
    <row r="436" spans="1:6" ht="24">
      <c r="A436" s="229" t="s">
        <v>740</v>
      </c>
      <c r="B436" s="229" t="s">
        <v>741</v>
      </c>
      <c r="C436" s="230" t="s">
        <v>829</v>
      </c>
      <c r="D436" s="231" t="s">
        <v>297</v>
      </c>
      <c r="E436" s="232">
        <v>8379.4282999999996</v>
      </c>
      <c r="F436" s="233" t="s">
        <v>743</v>
      </c>
    </row>
    <row r="437" spans="1:6" ht="24">
      <c r="A437" s="229" t="s">
        <v>740</v>
      </c>
      <c r="B437" s="229" t="s">
        <v>741</v>
      </c>
      <c r="C437" s="230" t="s">
        <v>830</v>
      </c>
      <c r="D437" s="231" t="s">
        <v>297</v>
      </c>
      <c r="E437" s="232">
        <v>3100.0016999999998</v>
      </c>
      <c r="F437" s="233" t="s">
        <v>743</v>
      </c>
    </row>
    <row r="438" spans="1:6" ht="24">
      <c r="A438" s="229" t="s">
        <v>740</v>
      </c>
      <c r="B438" s="229" t="s">
        <v>741</v>
      </c>
      <c r="C438" s="230" t="s">
        <v>831</v>
      </c>
      <c r="D438" s="231" t="s">
        <v>297</v>
      </c>
      <c r="E438" s="232">
        <v>7601.18</v>
      </c>
      <c r="F438" s="233" t="s">
        <v>743</v>
      </c>
    </row>
    <row r="439" spans="1:6">
      <c r="A439" s="229" t="s">
        <v>740</v>
      </c>
      <c r="B439" s="229" t="s">
        <v>741</v>
      </c>
      <c r="C439" s="230" t="s">
        <v>832</v>
      </c>
      <c r="D439" s="231" t="s">
        <v>297</v>
      </c>
      <c r="E439" s="232">
        <v>5.31</v>
      </c>
      <c r="F439" s="233" t="s">
        <v>743</v>
      </c>
    </row>
    <row r="440" spans="1:6">
      <c r="A440" s="229" t="s">
        <v>740</v>
      </c>
      <c r="B440" s="229" t="s">
        <v>741</v>
      </c>
      <c r="C440" s="230" t="s">
        <v>833</v>
      </c>
      <c r="D440" s="231" t="s">
        <v>297</v>
      </c>
      <c r="E440" s="232">
        <v>9.6760000000000002</v>
      </c>
      <c r="F440" s="233" t="s">
        <v>743</v>
      </c>
    </row>
    <row r="441" spans="1:6">
      <c r="A441" s="229" t="s">
        <v>740</v>
      </c>
      <c r="B441" s="229" t="s">
        <v>741</v>
      </c>
      <c r="C441" s="230" t="s">
        <v>834</v>
      </c>
      <c r="D441" s="231" t="s">
        <v>297</v>
      </c>
      <c r="E441" s="232">
        <v>25.924600000000002</v>
      </c>
      <c r="F441" s="233" t="s">
        <v>743</v>
      </c>
    </row>
    <row r="442" spans="1:6">
      <c r="A442" s="229" t="s">
        <v>740</v>
      </c>
      <c r="B442" s="229" t="s">
        <v>741</v>
      </c>
      <c r="C442" s="230" t="s">
        <v>835</v>
      </c>
      <c r="D442" s="231" t="s">
        <v>297</v>
      </c>
      <c r="E442" s="232">
        <v>4163.9250000000002</v>
      </c>
      <c r="F442" s="233" t="s">
        <v>743</v>
      </c>
    </row>
    <row r="443" spans="1:6">
      <c r="A443" s="229" t="s">
        <v>740</v>
      </c>
      <c r="B443" s="229" t="s">
        <v>741</v>
      </c>
      <c r="C443" s="230" t="s">
        <v>836</v>
      </c>
      <c r="D443" s="231" t="s">
        <v>297</v>
      </c>
      <c r="E443" s="232">
        <v>15.34</v>
      </c>
      <c r="F443" s="233" t="s">
        <v>743</v>
      </c>
    </row>
    <row r="444" spans="1:6">
      <c r="A444" s="229" t="s">
        <v>740</v>
      </c>
      <c r="B444" s="229" t="s">
        <v>741</v>
      </c>
      <c r="C444" s="230" t="s">
        <v>837</v>
      </c>
      <c r="D444" s="231" t="s">
        <v>297</v>
      </c>
      <c r="E444" s="232">
        <v>788.24</v>
      </c>
      <c r="F444" s="233" t="s">
        <v>743</v>
      </c>
    </row>
    <row r="445" spans="1:6">
      <c r="A445" s="229" t="s">
        <v>740</v>
      </c>
      <c r="B445" s="229" t="s">
        <v>741</v>
      </c>
      <c r="C445" s="229" t="s">
        <v>838</v>
      </c>
      <c r="D445" s="231" t="s">
        <v>297</v>
      </c>
      <c r="E445" s="234">
        <v>1888</v>
      </c>
      <c r="F445" s="235" t="s">
        <v>743</v>
      </c>
    </row>
    <row r="446" spans="1:6">
      <c r="A446" s="229" t="s">
        <v>740</v>
      </c>
      <c r="B446" s="229" t="s">
        <v>741</v>
      </c>
      <c r="C446" s="229" t="s">
        <v>839</v>
      </c>
      <c r="D446" s="231" t="s">
        <v>297</v>
      </c>
      <c r="E446" s="234">
        <v>1888</v>
      </c>
      <c r="F446" s="235" t="s">
        <v>743</v>
      </c>
    </row>
    <row r="447" spans="1:6">
      <c r="A447" s="229" t="s">
        <v>740</v>
      </c>
      <c r="B447" s="229" t="s">
        <v>741</v>
      </c>
      <c r="C447" s="229" t="s">
        <v>840</v>
      </c>
      <c r="D447" s="231" t="s">
        <v>297</v>
      </c>
      <c r="E447" s="234">
        <v>1858.5</v>
      </c>
      <c r="F447" s="235" t="s">
        <v>743</v>
      </c>
    </row>
    <row r="448" spans="1:6">
      <c r="A448" s="229" t="s">
        <v>740</v>
      </c>
      <c r="B448" s="229" t="s">
        <v>741</v>
      </c>
      <c r="C448" s="230" t="s">
        <v>841</v>
      </c>
      <c r="D448" s="231" t="s">
        <v>324</v>
      </c>
      <c r="E448" s="232">
        <v>27.14</v>
      </c>
      <c r="F448" s="233" t="s">
        <v>743</v>
      </c>
    </row>
    <row r="449" spans="1:6">
      <c r="A449" s="229" t="s">
        <v>740</v>
      </c>
      <c r="B449" s="229" t="s">
        <v>741</v>
      </c>
      <c r="C449" s="230" t="s">
        <v>842</v>
      </c>
      <c r="D449" s="231" t="s">
        <v>297</v>
      </c>
      <c r="E449" s="232">
        <v>33.4176</v>
      </c>
      <c r="F449" s="233" t="s">
        <v>743</v>
      </c>
    </row>
    <row r="450" spans="1:6">
      <c r="A450" s="229" t="s">
        <v>740</v>
      </c>
      <c r="B450" s="229" t="s">
        <v>741</v>
      </c>
      <c r="C450" s="230" t="s">
        <v>843</v>
      </c>
      <c r="D450" s="231" t="s">
        <v>297</v>
      </c>
      <c r="E450" s="232">
        <v>46.999499999999998</v>
      </c>
      <c r="F450" s="233" t="s">
        <v>743</v>
      </c>
    </row>
    <row r="451" spans="1:6">
      <c r="A451" s="229" t="s">
        <v>740</v>
      </c>
      <c r="B451" s="229" t="s">
        <v>741</v>
      </c>
      <c r="C451" s="230" t="s">
        <v>844</v>
      </c>
      <c r="D451" s="231" t="s">
        <v>297</v>
      </c>
      <c r="E451" s="232">
        <v>49.206000000000003</v>
      </c>
      <c r="F451" s="233" t="s">
        <v>743</v>
      </c>
    </row>
    <row r="452" spans="1:6">
      <c r="A452" s="229" t="s">
        <v>740</v>
      </c>
      <c r="B452" s="229" t="s">
        <v>741</v>
      </c>
      <c r="C452" s="230" t="s">
        <v>845</v>
      </c>
      <c r="D452" s="231" t="s">
        <v>297</v>
      </c>
      <c r="E452" s="232">
        <v>619.5</v>
      </c>
      <c r="F452" s="233" t="s">
        <v>743</v>
      </c>
    </row>
    <row r="453" spans="1:6" ht="18" customHeight="1">
      <c r="A453" s="229" t="s">
        <v>740</v>
      </c>
      <c r="B453" s="229" t="s">
        <v>741</v>
      </c>
      <c r="C453" s="230" t="s">
        <v>846</v>
      </c>
      <c r="D453" s="231" t="s">
        <v>297</v>
      </c>
      <c r="E453" s="232">
        <v>49.607300000000002</v>
      </c>
      <c r="F453" s="233" t="s">
        <v>743</v>
      </c>
    </row>
    <row r="454" spans="1:6">
      <c r="A454" s="229" t="s">
        <v>740</v>
      </c>
      <c r="B454" s="229" t="s">
        <v>741</v>
      </c>
      <c r="C454" s="230" t="s">
        <v>847</v>
      </c>
      <c r="D454" s="231" t="s">
        <v>297</v>
      </c>
      <c r="E454" s="232">
        <v>1362.9</v>
      </c>
      <c r="F454" s="233" t="s">
        <v>743</v>
      </c>
    </row>
    <row r="455" spans="1:6">
      <c r="A455" s="229" t="s">
        <v>740</v>
      </c>
      <c r="B455" s="229" t="s">
        <v>741</v>
      </c>
      <c r="C455" s="230" t="s">
        <v>848</v>
      </c>
      <c r="D455" s="231" t="s">
        <v>297</v>
      </c>
      <c r="E455" s="232">
        <v>114.46</v>
      </c>
      <c r="F455" s="233" t="s">
        <v>743</v>
      </c>
    </row>
    <row r="456" spans="1:6" ht="18.95" customHeight="1">
      <c r="A456" s="229" t="s">
        <v>740</v>
      </c>
      <c r="B456" s="229" t="s">
        <v>741</v>
      </c>
      <c r="C456" s="230" t="s">
        <v>849</v>
      </c>
      <c r="D456" s="231" t="s">
        <v>297</v>
      </c>
      <c r="E456" s="232">
        <v>4399.9949999999999</v>
      </c>
      <c r="F456" s="233" t="s">
        <v>743</v>
      </c>
    </row>
    <row r="457" spans="1:6" ht="18.95" customHeight="1">
      <c r="A457" s="229" t="s">
        <v>740</v>
      </c>
      <c r="B457" s="229" t="s">
        <v>741</v>
      </c>
      <c r="C457" s="230" t="s">
        <v>850</v>
      </c>
      <c r="D457" s="231" t="s">
        <v>297</v>
      </c>
      <c r="E457" s="232">
        <v>2242</v>
      </c>
      <c r="F457" s="233" t="s">
        <v>743</v>
      </c>
    </row>
    <row r="458" spans="1:6" ht="18.95" customHeight="1">
      <c r="A458" s="229" t="s">
        <v>740</v>
      </c>
      <c r="B458" s="229" t="s">
        <v>741</v>
      </c>
      <c r="C458" s="230" t="s">
        <v>851</v>
      </c>
      <c r="D458" s="231" t="s">
        <v>297</v>
      </c>
      <c r="E458" s="232">
        <v>1982.4</v>
      </c>
      <c r="F458" s="233" t="s">
        <v>743</v>
      </c>
    </row>
    <row r="459" spans="1:6" ht="24">
      <c r="A459" s="229" t="s">
        <v>740</v>
      </c>
      <c r="B459" s="229" t="s">
        <v>741</v>
      </c>
      <c r="C459" s="230" t="s">
        <v>852</v>
      </c>
      <c r="D459" s="231" t="s">
        <v>297</v>
      </c>
      <c r="E459" s="232">
        <v>2006</v>
      </c>
      <c r="F459" s="233" t="s">
        <v>743</v>
      </c>
    </row>
    <row r="460" spans="1:6" ht="15" customHeight="1">
      <c r="A460" s="229" t="s">
        <v>740</v>
      </c>
      <c r="B460" s="229" t="s">
        <v>741</v>
      </c>
      <c r="C460" s="230" t="s">
        <v>853</v>
      </c>
      <c r="D460" s="231" t="s">
        <v>297</v>
      </c>
      <c r="E460" s="232">
        <v>3186</v>
      </c>
      <c r="F460" s="233" t="s">
        <v>743</v>
      </c>
    </row>
    <row r="461" spans="1:6" ht="24">
      <c r="A461" s="229" t="s">
        <v>740</v>
      </c>
      <c r="B461" s="229" t="s">
        <v>741</v>
      </c>
      <c r="C461" s="230" t="s">
        <v>854</v>
      </c>
      <c r="D461" s="231" t="s">
        <v>297</v>
      </c>
      <c r="E461" s="232">
        <v>2908.2525000000001</v>
      </c>
      <c r="F461" s="233" t="s">
        <v>743</v>
      </c>
    </row>
    <row r="462" spans="1:6" ht="20.25" customHeight="1">
      <c r="A462" s="229" t="s">
        <v>740</v>
      </c>
      <c r="B462" s="229" t="s">
        <v>741</v>
      </c>
      <c r="C462" s="230" t="s">
        <v>855</v>
      </c>
      <c r="D462" s="231" t="s">
        <v>297</v>
      </c>
      <c r="E462" s="232">
        <v>4979.6000000000004</v>
      </c>
      <c r="F462" s="233" t="s">
        <v>743</v>
      </c>
    </row>
    <row r="463" spans="1:6" ht="21.75" customHeight="1">
      <c r="A463" s="229" t="s">
        <v>740</v>
      </c>
      <c r="B463" s="229" t="s">
        <v>741</v>
      </c>
      <c r="C463" s="230" t="s">
        <v>856</v>
      </c>
      <c r="D463" s="231" t="s">
        <v>297</v>
      </c>
      <c r="E463" s="232">
        <v>4248</v>
      </c>
      <c r="F463" s="233" t="s">
        <v>743</v>
      </c>
    </row>
    <row r="464" spans="1:6" ht="21.75" customHeight="1">
      <c r="A464" s="229" t="s">
        <v>740</v>
      </c>
      <c r="B464" s="229" t="s">
        <v>741</v>
      </c>
      <c r="C464" s="230" t="s">
        <v>857</v>
      </c>
      <c r="D464" s="231" t="s">
        <v>297</v>
      </c>
      <c r="E464" s="232">
        <v>2419</v>
      </c>
      <c r="F464" s="233" t="s">
        <v>743</v>
      </c>
    </row>
    <row r="465" spans="1:6" ht="15" customHeight="1">
      <c r="A465" s="229" t="s">
        <v>740</v>
      </c>
      <c r="B465" s="229" t="s">
        <v>741</v>
      </c>
      <c r="C465" s="230" t="s">
        <v>858</v>
      </c>
      <c r="D465" s="231" t="s">
        <v>297</v>
      </c>
      <c r="E465" s="232">
        <v>5015</v>
      </c>
      <c r="F465" s="233" t="s">
        <v>743</v>
      </c>
    </row>
    <row r="466" spans="1:6" ht="17.100000000000001" customHeight="1">
      <c r="A466" s="229" t="s">
        <v>740</v>
      </c>
      <c r="B466" s="229" t="s">
        <v>741</v>
      </c>
      <c r="C466" s="230" t="s">
        <v>859</v>
      </c>
      <c r="D466" s="231" t="s">
        <v>297</v>
      </c>
      <c r="E466" s="232">
        <v>4398.45</v>
      </c>
      <c r="F466" s="233" t="s">
        <v>743</v>
      </c>
    </row>
    <row r="467" spans="1:6" ht="14.1" customHeight="1">
      <c r="A467" s="229" t="s">
        <v>740</v>
      </c>
      <c r="B467" s="229" t="s">
        <v>741</v>
      </c>
      <c r="C467" s="230" t="s">
        <v>860</v>
      </c>
      <c r="D467" s="231" t="s">
        <v>297</v>
      </c>
      <c r="E467" s="232">
        <v>8142</v>
      </c>
      <c r="F467" s="233" t="s">
        <v>743</v>
      </c>
    </row>
    <row r="468" spans="1:6" ht="14.1" customHeight="1">
      <c r="A468" s="229" t="s">
        <v>740</v>
      </c>
      <c r="B468" s="229" t="s">
        <v>741</v>
      </c>
      <c r="C468" s="230" t="s">
        <v>861</v>
      </c>
      <c r="D468" s="231" t="s">
        <v>297</v>
      </c>
      <c r="E468" s="232">
        <v>6608</v>
      </c>
      <c r="F468" s="233" t="s">
        <v>743</v>
      </c>
    </row>
    <row r="469" spans="1:6" ht="15" customHeight="1">
      <c r="A469" s="229" t="s">
        <v>740</v>
      </c>
      <c r="B469" s="229" t="s">
        <v>741</v>
      </c>
      <c r="C469" s="230" t="s">
        <v>862</v>
      </c>
      <c r="D469" s="231" t="s">
        <v>297</v>
      </c>
      <c r="E469" s="232">
        <v>1899.8</v>
      </c>
      <c r="F469" s="233" t="s">
        <v>743</v>
      </c>
    </row>
    <row r="470" spans="1:6" ht="24">
      <c r="A470" s="229" t="s">
        <v>740</v>
      </c>
      <c r="B470" s="229" t="s">
        <v>741</v>
      </c>
      <c r="C470" s="230" t="s">
        <v>863</v>
      </c>
      <c r="D470" s="231" t="s">
        <v>297</v>
      </c>
      <c r="E470" s="232">
        <v>7788</v>
      </c>
      <c r="F470" s="233" t="s">
        <v>743</v>
      </c>
    </row>
    <row r="471" spans="1:6" ht="24">
      <c r="A471" s="229" t="s">
        <v>740</v>
      </c>
      <c r="B471" s="229" t="s">
        <v>741</v>
      </c>
      <c r="C471" s="230" t="s">
        <v>864</v>
      </c>
      <c r="D471" s="231" t="s">
        <v>297</v>
      </c>
      <c r="E471" s="232">
        <v>8732</v>
      </c>
      <c r="F471" s="233" t="s">
        <v>743</v>
      </c>
    </row>
    <row r="472" spans="1:6" ht="14.1" customHeight="1">
      <c r="A472" s="229" t="s">
        <v>740</v>
      </c>
      <c r="B472" s="229" t="s">
        <v>741</v>
      </c>
      <c r="C472" s="230" t="s">
        <v>865</v>
      </c>
      <c r="D472" s="231" t="s">
        <v>297</v>
      </c>
      <c r="E472" s="232">
        <v>1911.01</v>
      </c>
      <c r="F472" s="233" t="s">
        <v>743</v>
      </c>
    </row>
    <row r="473" spans="1:6" ht="14.1" customHeight="1">
      <c r="A473" s="229" t="s">
        <v>740</v>
      </c>
      <c r="B473" s="229" t="s">
        <v>741</v>
      </c>
      <c r="C473" s="230" t="s">
        <v>866</v>
      </c>
      <c r="D473" s="231" t="s">
        <v>297</v>
      </c>
      <c r="E473" s="232">
        <v>7670</v>
      </c>
      <c r="F473" s="233" t="s">
        <v>743</v>
      </c>
    </row>
    <row r="474" spans="1:6" ht="15.95" customHeight="1">
      <c r="A474" s="229" t="s">
        <v>740</v>
      </c>
      <c r="B474" s="229" t="s">
        <v>741</v>
      </c>
      <c r="C474" s="230" t="s">
        <v>867</v>
      </c>
      <c r="D474" s="231" t="s">
        <v>297</v>
      </c>
      <c r="E474" s="232">
        <v>14.75</v>
      </c>
      <c r="F474" s="233" t="s">
        <v>743</v>
      </c>
    </row>
    <row r="475" spans="1:6" ht="15.95" customHeight="1">
      <c r="A475" s="229" t="s">
        <v>740</v>
      </c>
      <c r="B475" s="229" t="s">
        <v>741</v>
      </c>
      <c r="C475" s="230" t="s">
        <v>868</v>
      </c>
      <c r="D475" s="231" t="s">
        <v>297</v>
      </c>
      <c r="E475" s="232">
        <v>233.64</v>
      </c>
      <c r="F475" s="233" t="s">
        <v>743</v>
      </c>
    </row>
    <row r="476" spans="1:6" ht="15" customHeight="1">
      <c r="A476" s="237" t="s">
        <v>869</v>
      </c>
      <c r="B476" s="237" t="s">
        <v>870</v>
      </c>
      <c r="C476" s="238" t="s">
        <v>871</v>
      </c>
      <c r="D476" s="239" t="s">
        <v>695</v>
      </c>
      <c r="E476" s="240">
        <v>250</v>
      </c>
      <c r="F476" s="241" t="s">
        <v>872</v>
      </c>
    </row>
    <row r="477" spans="1:6">
      <c r="A477" s="237" t="s">
        <v>869</v>
      </c>
      <c r="B477" s="237" t="s">
        <v>870</v>
      </c>
      <c r="C477" s="238" t="s">
        <v>873</v>
      </c>
      <c r="D477" s="239" t="s">
        <v>297</v>
      </c>
      <c r="E477" s="240">
        <v>362.25</v>
      </c>
      <c r="F477" s="241" t="s">
        <v>874</v>
      </c>
    </row>
    <row r="478" spans="1:6" ht="15" customHeight="1">
      <c r="A478" s="237" t="s">
        <v>869</v>
      </c>
      <c r="B478" s="237" t="s">
        <v>870</v>
      </c>
      <c r="C478" s="238" t="s">
        <v>875</v>
      </c>
      <c r="D478" s="239" t="s">
        <v>297</v>
      </c>
      <c r="E478" s="240">
        <v>402.67669999999998</v>
      </c>
      <c r="F478" s="241" t="s">
        <v>872</v>
      </c>
    </row>
    <row r="479" spans="1:6">
      <c r="A479" s="237" t="s">
        <v>869</v>
      </c>
      <c r="B479" s="237" t="s">
        <v>870</v>
      </c>
      <c r="C479" s="242" t="s">
        <v>876</v>
      </c>
      <c r="D479" s="243" t="s">
        <v>297</v>
      </c>
      <c r="E479" s="244">
        <v>475.16</v>
      </c>
      <c r="F479" s="241" t="s">
        <v>874</v>
      </c>
    </row>
    <row r="480" spans="1:6" ht="15.95" customHeight="1">
      <c r="A480" s="237" t="s">
        <v>869</v>
      </c>
      <c r="B480" s="237" t="s">
        <v>870</v>
      </c>
      <c r="C480" s="238" t="s">
        <v>877</v>
      </c>
      <c r="D480" s="239" t="s">
        <v>297</v>
      </c>
      <c r="E480" s="240">
        <v>466.1</v>
      </c>
      <c r="F480" s="241" t="s">
        <v>872</v>
      </c>
    </row>
    <row r="481" spans="1:6">
      <c r="A481" s="237" t="s">
        <v>869</v>
      </c>
      <c r="B481" s="237" t="s">
        <v>870</v>
      </c>
      <c r="C481" s="238" t="s">
        <v>878</v>
      </c>
      <c r="D481" s="239" t="s">
        <v>297</v>
      </c>
      <c r="E481" s="240">
        <v>475.16</v>
      </c>
      <c r="F481" s="241" t="s">
        <v>874</v>
      </c>
    </row>
    <row r="482" spans="1:6" ht="17.100000000000001" customHeight="1">
      <c r="A482" s="237" t="s">
        <v>869</v>
      </c>
      <c r="B482" s="237" t="s">
        <v>870</v>
      </c>
      <c r="C482" s="238" t="s">
        <v>879</v>
      </c>
      <c r="D482" s="239" t="s">
        <v>614</v>
      </c>
      <c r="E482" s="240">
        <v>148</v>
      </c>
      <c r="F482" s="241" t="s">
        <v>872</v>
      </c>
    </row>
    <row r="483" spans="1:6">
      <c r="A483" s="237" t="s">
        <v>869</v>
      </c>
      <c r="B483" s="237" t="s">
        <v>870</v>
      </c>
      <c r="C483" s="238" t="s">
        <v>880</v>
      </c>
      <c r="D483" s="239" t="s">
        <v>614</v>
      </c>
      <c r="E483" s="240">
        <v>393.75</v>
      </c>
      <c r="F483" s="241" t="s">
        <v>874</v>
      </c>
    </row>
    <row r="484" spans="1:6">
      <c r="A484" s="237" t="s">
        <v>869</v>
      </c>
      <c r="B484" s="237" t="s">
        <v>870</v>
      </c>
      <c r="C484" s="238" t="s">
        <v>881</v>
      </c>
      <c r="D484" s="239" t="s">
        <v>297</v>
      </c>
      <c r="E484" s="240">
        <v>1535.12</v>
      </c>
      <c r="F484" s="241" t="s">
        <v>874</v>
      </c>
    </row>
    <row r="485" spans="1:6">
      <c r="A485" s="237" t="s">
        <v>869</v>
      </c>
      <c r="B485" s="237" t="s">
        <v>870</v>
      </c>
      <c r="C485" s="238" t="s">
        <v>882</v>
      </c>
      <c r="D485" s="239" t="s">
        <v>297</v>
      </c>
      <c r="E485" s="240">
        <v>1300.95</v>
      </c>
      <c r="F485" s="241" t="s">
        <v>872</v>
      </c>
    </row>
    <row r="486" spans="1:6">
      <c r="A486" s="237" t="s">
        <v>869</v>
      </c>
      <c r="B486" s="237" t="s">
        <v>870</v>
      </c>
      <c r="C486" s="238" t="s">
        <v>883</v>
      </c>
      <c r="D486" s="239" t="s">
        <v>297</v>
      </c>
      <c r="E486" s="240">
        <v>299.72000000000003</v>
      </c>
      <c r="F486" s="241" t="s">
        <v>874</v>
      </c>
    </row>
    <row r="487" spans="1:6">
      <c r="A487" s="237" t="s">
        <v>869</v>
      </c>
      <c r="B487" s="237" t="s">
        <v>870</v>
      </c>
      <c r="C487" s="238" t="s">
        <v>884</v>
      </c>
      <c r="D487" s="239" t="s">
        <v>297</v>
      </c>
      <c r="E487" s="240">
        <v>236</v>
      </c>
      <c r="F487" s="241" t="s">
        <v>872</v>
      </c>
    </row>
    <row r="488" spans="1:6">
      <c r="A488" s="237" t="s">
        <v>869</v>
      </c>
      <c r="B488" s="237" t="s">
        <v>870</v>
      </c>
      <c r="C488" s="238" t="s">
        <v>885</v>
      </c>
      <c r="D488" s="239" t="s">
        <v>297</v>
      </c>
      <c r="E488" s="240">
        <v>131.58000000000001</v>
      </c>
      <c r="F488" s="241" t="s">
        <v>874</v>
      </c>
    </row>
    <row r="489" spans="1:6" ht="21.95" customHeight="1">
      <c r="A489" s="237" t="s">
        <v>869</v>
      </c>
      <c r="B489" s="237" t="s">
        <v>870</v>
      </c>
      <c r="C489" s="238" t="s">
        <v>886</v>
      </c>
      <c r="D489" s="239" t="s">
        <v>297</v>
      </c>
      <c r="E489" s="240">
        <v>136.29</v>
      </c>
      <c r="F489" s="241" t="s">
        <v>872</v>
      </c>
    </row>
    <row r="490" spans="1:6" ht="24.75" customHeight="1">
      <c r="A490" s="237" t="s">
        <v>869</v>
      </c>
      <c r="B490" s="237" t="s">
        <v>870</v>
      </c>
      <c r="C490" s="238" t="s">
        <v>887</v>
      </c>
      <c r="D490" s="239" t="s">
        <v>297</v>
      </c>
      <c r="E490" s="240">
        <v>74.34</v>
      </c>
      <c r="F490" s="241" t="s">
        <v>872</v>
      </c>
    </row>
    <row r="491" spans="1:6" ht="27.75" customHeight="1">
      <c r="A491" s="237" t="s">
        <v>869</v>
      </c>
      <c r="B491" s="237" t="s">
        <v>870</v>
      </c>
      <c r="C491" s="238" t="s">
        <v>888</v>
      </c>
      <c r="D491" s="239" t="s">
        <v>297</v>
      </c>
      <c r="E491" s="240">
        <v>52.4983</v>
      </c>
      <c r="F491" s="241" t="s">
        <v>872</v>
      </c>
    </row>
    <row r="492" spans="1:6" ht="24.95" customHeight="1">
      <c r="A492" s="237" t="s">
        <v>869</v>
      </c>
      <c r="B492" s="237" t="s">
        <v>870</v>
      </c>
      <c r="C492" s="238" t="s">
        <v>889</v>
      </c>
      <c r="D492" s="239" t="s">
        <v>297</v>
      </c>
      <c r="E492" s="240">
        <v>61.95</v>
      </c>
      <c r="F492" s="241" t="s">
        <v>874</v>
      </c>
    </row>
    <row r="493" spans="1:6" ht="20.100000000000001" customHeight="1">
      <c r="A493" s="237" t="s">
        <v>869</v>
      </c>
      <c r="B493" s="237" t="s">
        <v>870</v>
      </c>
      <c r="C493" s="238" t="s">
        <v>890</v>
      </c>
      <c r="D493" s="239" t="s">
        <v>297</v>
      </c>
      <c r="E493" s="240">
        <v>94.352699999999999</v>
      </c>
      <c r="F493" s="241" t="s">
        <v>872</v>
      </c>
    </row>
    <row r="494" spans="1:6" ht="21" customHeight="1">
      <c r="A494" s="237" t="s">
        <v>869</v>
      </c>
      <c r="B494" s="237" t="s">
        <v>870</v>
      </c>
      <c r="C494" s="238" t="s">
        <v>891</v>
      </c>
      <c r="D494" s="239" t="s">
        <v>297</v>
      </c>
      <c r="E494" s="240">
        <v>131.58199999999999</v>
      </c>
      <c r="F494" s="241" t="s">
        <v>874</v>
      </c>
    </row>
    <row r="495" spans="1:6" ht="22.5" customHeight="1">
      <c r="A495" s="237" t="s">
        <v>869</v>
      </c>
      <c r="B495" s="237" t="s">
        <v>870</v>
      </c>
      <c r="C495" s="238" t="s">
        <v>892</v>
      </c>
      <c r="D495" s="239" t="s">
        <v>297</v>
      </c>
      <c r="E495" s="240">
        <v>94.352699999999999</v>
      </c>
      <c r="F495" s="241" t="s">
        <v>872</v>
      </c>
    </row>
    <row r="496" spans="1:6" ht="21" customHeight="1">
      <c r="A496" s="237" t="s">
        <v>869</v>
      </c>
      <c r="B496" s="237" t="s">
        <v>870</v>
      </c>
      <c r="C496" s="238" t="s">
        <v>893</v>
      </c>
      <c r="D496" s="239" t="s">
        <v>297</v>
      </c>
      <c r="E496" s="240">
        <v>131.58199999999999</v>
      </c>
      <c r="F496" s="241" t="s">
        <v>874</v>
      </c>
    </row>
    <row r="497" spans="1:6" ht="21" customHeight="1">
      <c r="A497" s="237" t="s">
        <v>869</v>
      </c>
      <c r="B497" s="237" t="s">
        <v>870</v>
      </c>
      <c r="C497" s="238" t="s">
        <v>894</v>
      </c>
      <c r="D497" s="239" t="s">
        <v>297</v>
      </c>
      <c r="E497" s="240">
        <v>43.365299999999998</v>
      </c>
      <c r="F497" s="241" t="s">
        <v>872</v>
      </c>
    </row>
    <row r="498" spans="1:6" ht="23.25" customHeight="1">
      <c r="A498" s="237" t="s">
        <v>869</v>
      </c>
      <c r="B498" s="237" t="s">
        <v>870</v>
      </c>
      <c r="C498" s="238" t="s">
        <v>895</v>
      </c>
      <c r="D498" s="239" t="s">
        <v>297</v>
      </c>
      <c r="E498" s="240">
        <v>78.75</v>
      </c>
      <c r="F498" s="241" t="s">
        <v>874</v>
      </c>
    </row>
    <row r="499" spans="1:6" ht="23.25" customHeight="1">
      <c r="A499" s="237" t="s">
        <v>869</v>
      </c>
      <c r="B499" s="237" t="s">
        <v>870</v>
      </c>
      <c r="C499" s="238" t="s">
        <v>896</v>
      </c>
      <c r="D499" s="239" t="s">
        <v>297</v>
      </c>
      <c r="E499" s="240">
        <v>73</v>
      </c>
      <c r="F499" s="241" t="s">
        <v>872</v>
      </c>
    </row>
    <row r="500" spans="1:6" ht="15" customHeight="1">
      <c r="A500" s="237" t="s">
        <v>869</v>
      </c>
      <c r="B500" s="237" t="s">
        <v>870</v>
      </c>
      <c r="C500" s="238" t="s">
        <v>897</v>
      </c>
      <c r="D500" s="239" t="s">
        <v>297</v>
      </c>
      <c r="E500" s="240">
        <v>723.70500000000004</v>
      </c>
      <c r="F500" s="241" t="s">
        <v>874</v>
      </c>
    </row>
    <row r="501" spans="1:6" ht="22.5" customHeight="1">
      <c r="A501" s="237" t="s">
        <v>869</v>
      </c>
      <c r="B501" s="237" t="s">
        <v>870</v>
      </c>
      <c r="C501" s="238" t="s">
        <v>898</v>
      </c>
      <c r="D501" s="239" t="s">
        <v>297</v>
      </c>
      <c r="E501" s="240">
        <v>224.2</v>
      </c>
      <c r="F501" s="241" t="s">
        <v>872</v>
      </c>
    </row>
    <row r="502" spans="1:6" ht="26.25" customHeight="1">
      <c r="A502" s="237" t="s">
        <v>869</v>
      </c>
      <c r="B502" s="237" t="s">
        <v>870</v>
      </c>
      <c r="C502" s="238" t="s">
        <v>899</v>
      </c>
      <c r="D502" s="239" t="s">
        <v>297</v>
      </c>
      <c r="E502" s="240">
        <v>433.65</v>
      </c>
      <c r="F502" s="241" t="s">
        <v>874</v>
      </c>
    </row>
    <row r="503" spans="1:6" ht="18.95" customHeight="1">
      <c r="A503" s="237" t="s">
        <v>869</v>
      </c>
      <c r="B503" s="237" t="s">
        <v>870</v>
      </c>
      <c r="C503" s="238" t="s">
        <v>900</v>
      </c>
      <c r="D503" s="239" t="s">
        <v>297</v>
      </c>
      <c r="E503" s="240">
        <v>224.2</v>
      </c>
      <c r="F503" s="241" t="s">
        <v>872</v>
      </c>
    </row>
    <row r="504" spans="1:6" ht="17.100000000000001" customHeight="1">
      <c r="A504" s="237" t="s">
        <v>869</v>
      </c>
      <c r="B504" s="237" t="s">
        <v>870</v>
      </c>
      <c r="C504" s="238" t="s">
        <v>901</v>
      </c>
      <c r="D504" s="239" t="s">
        <v>297</v>
      </c>
      <c r="E504" s="240">
        <v>433.65</v>
      </c>
      <c r="F504" s="241" t="s">
        <v>874</v>
      </c>
    </row>
    <row r="505" spans="1:6" ht="29.25" customHeight="1">
      <c r="A505" s="237" t="s">
        <v>869</v>
      </c>
      <c r="B505" s="237" t="s">
        <v>870</v>
      </c>
      <c r="C505" s="238" t="s">
        <v>902</v>
      </c>
      <c r="D505" s="239" t="s">
        <v>297</v>
      </c>
      <c r="E505" s="240">
        <v>224.2</v>
      </c>
      <c r="F505" s="241" t="s">
        <v>872</v>
      </c>
    </row>
    <row r="506" spans="1:6" ht="31.5" customHeight="1">
      <c r="A506" s="237" t="s">
        <v>869</v>
      </c>
      <c r="B506" s="237" t="s">
        <v>870</v>
      </c>
      <c r="C506" s="238" t="s">
        <v>903</v>
      </c>
      <c r="D506" s="239" t="s">
        <v>297</v>
      </c>
      <c r="E506" s="240">
        <v>433.65</v>
      </c>
      <c r="F506" s="241" t="s">
        <v>874</v>
      </c>
    </row>
    <row r="507" spans="1:6" ht="24.75" customHeight="1">
      <c r="A507" s="237" t="s">
        <v>869</v>
      </c>
      <c r="B507" s="237" t="s">
        <v>870</v>
      </c>
      <c r="C507" s="238" t="s">
        <v>904</v>
      </c>
      <c r="D507" s="239" t="s">
        <v>297</v>
      </c>
      <c r="E507" s="240">
        <v>99.12</v>
      </c>
      <c r="F507" s="241" t="s">
        <v>872</v>
      </c>
    </row>
    <row r="508" spans="1:6">
      <c r="A508" s="237" t="s">
        <v>869</v>
      </c>
      <c r="B508" s="237" t="s">
        <v>870</v>
      </c>
      <c r="C508" s="238" t="s">
        <v>905</v>
      </c>
      <c r="D508" s="239" t="s">
        <v>297</v>
      </c>
      <c r="E508" s="240">
        <v>384.09</v>
      </c>
      <c r="F508" s="241" t="s">
        <v>872</v>
      </c>
    </row>
    <row r="509" spans="1:6" ht="36.75" customHeight="1">
      <c r="A509" s="237" t="s">
        <v>869</v>
      </c>
      <c r="B509" s="237" t="s">
        <v>870</v>
      </c>
      <c r="C509" s="238" t="s">
        <v>906</v>
      </c>
      <c r="D509" s="239" t="s">
        <v>297</v>
      </c>
      <c r="E509" s="240">
        <v>3669.75</v>
      </c>
      <c r="F509" s="241" t="s">
        <v>872</v>
      </c>
    </row>
    <row r="510" spans="1:6" ht="37.5" customHeight="1">
      <c r="A510" s="237" t="s">
        <v>869</v>
      </c>
      <c r="B510" s="237" t="s">
        <v>870</v>
      </c>
      <c r="C510" s="238" t="s">
        <v>907</v>
      </c>
      <c r="D510" s="239" t="s">
        <v>695</v>
      </c>
      <c r="E510" s="240">
        <v>183.75</v>
      </c>
      <c r="F510" s="241" t="s">
        <v>872</v>
      </c>
    </row>
    <row r="511" spans="1:6" ht="34.5" customHeight="1">
      <c r="A511" s="237" t="s">
        <v>869</v>
      </c>
      <c r="B511" s="237" t="s">
        <v>870</v>
      </c>
      <c r="C511" s="238" t="s">
        <v>908</v>
      </c>
      <c r="D511" s="239" t="s">
        <v>297</v>
      </c>
      <c r="E511" s="240">
        <v>255.86</v>
      </c>
      <c r="F511" s="241" t="s">
        <v>874</v>
      </c>
    </row>
    <row r="512" spans="1:6" ht="30.75" customHeight="1">
      <c r="A512" s="237" t="s">
        <v>869</v>
      </c>
      <c r="B512" s="237" t="s">
        <v>870</v>
      </c>
      <c r="C512" s="238" t="s">
        <v>909</v>
      </c>
      <c r="D512" s="239" t="s">
        <v>297</v>
      </c>
      <c r="E512" s="240">
        <v>548.26</v>
      </c>
      <c r="F512" s="241" t="s">
        <v>874</v>
      </c>
    </row>
    <row r="513" spans="1:6" ht="35.25" customHeight="1">
      <c r="A513" s="237" t="s">
        <v>869</v>
      </c>
      <c r="B513" s="237" t="s">
        <v>870</v>
      </c>
      <c r="C513" s="238" t="s">
        <v>910</v>
      </c>
      <c r="D513" s="239" t="s">
        <v>297</v>
      </c>
      <c r="E513" s="240">
        <v>3422</v>
      </c>
      <c r="F513" s="241" t="s">
        <v>872</v>
      </c>
    </row>
    <row r="514" spans="1:6" ht="24.75" customHeight="1">
      <c r="A514" s="90" t="s">
        <v>97</v>
      </c>
      <c r="B514" s="90" t="s">
        <v>911</v>
      </c>
      <c r="C514" s="91" t="s">
        <v>912</v>
      </c>
      <c r="D514" s="92" t="s">
        <v>717</v>
      </c>
      <c r="E514" s="93">
        <v>1500</v>
      </c>
      <c r="F514" s="130" t="s">
        <v>913</v>
      </c>
    </row>
    <row r="515" spans="1:6" ht="27" customHeight="1">
      <c r="A515" s="90" t="s">
        <v>97</v>
      </c>
      <c r="B515" s="90" t="s">
        <v>911</v>
      </c>
      <c r="C515" s="91" t="s">
        <v>912</v>
      </c>
      <c r="D515" s="92" t="s">
        <v>717</v>
      </c>
      <c r="E515" s="93">
        <v>2050</v>
      </c>
      <c r="F515" s="130" t="s">
        <v>913</v>
      </c>
    </row>
    <row r="516" spans="1:6" ht="27.75" customHeight="1">
      <c r="A516" s="90" t="s">
        <v>97</v>
      </c>
      <c r="B516" s="90" t="s">
        <v>911</v>
      </c>
      <c r="C516" s="91" t="s">
        <v>914</v>
      </c>
      <c r="D516" s="92" t="s">
        <v>717</v>
      </c>
      <c r="E516" s="93">
        <v>3500</v>
      </c>
      <c r="F516" s="130" t="s">
        <v>913</v>
      </c>
    </row>
    <row r="517" spans="1:6" ht="32.25" customHeight="1">
      <c r="A517" s="90" t="s">
        <v>97</v>
      </c>
      <c r="B517" s="90" t="s">
        <v>911</v>
      </c>
      <c r="C517" s="91" t="s">
        <v>915</v>
      </c>
      <c r="D517" s="92" t="s">
        <v>717</v>
      </c>
      <c r="E517" s="93">
        <v>2100</v>
      </c>
      <c r="F517" s="130" t="s">
        <v>913</v>
      </c>
    </row>
    <row r="518" spans="1:6">
      <c r="A518" s="90" t="s">
        <v>185</v>
      </c>
      <c r="B518" s="90" t="s">
        <v>916</v>
      </c>
      <c r="C518" s="91" t="s">
        <v>185</v>
      </c>
      <c r="D518" s="92" t="s">
        <v>917</v>
      </c>
      <c r="E518" s="93">
        <v>0</v>
      </c>
      <c r="F518" s="130" t="s">
        <v>918</v>
      </c>
    </row>
    <row r="519" spans="1:6">
      <c r="A519" s="90" t="s">
        <v>186</v>
      </c>
      <c r="B519" s="90" t="s">
        <v>916</v>
      </c>
      <c r="C519" s="91" t="s">
        <v>186</v>
      </c>
      <c r="D519" s="92" t="s">
        <v>917</v>
      </c>
      <c r="E519" s="93">
        <v>0</v>
      </c>
      <c r="F519" s="130" t="s">
        <v>919</v>
      </c>
    </row>
    <row r="520" spans="1:6">
      <c r="A520" s="90" t="s">
        <v>187</v>
      </c>
      <c r="B520" s="90" t="s">
        <v>916</v>
      </c>
      <c r="C520" s="91" t="s">
        <v>187</v>
      </c>
      <c r="D520" s="92" t="s">
        <v>917</v>
      </c>
      <c r="E520" s="93">
        <v>0</v>
      </c>
      <c r="F520" s="130" t="s">
        <v>920</v>
      </c>
    </row>
    <row r="539" spans="1:4" ht="15">
      <c r="A539" s="245" t="s">
        <v>0</v>
      </c>
      <c r="B539" s="246"/>
      <c r="C539" s="246"/>
      <c r="D539" s="246"/>
    </row>
    <row r="540" spans="1:4" ht="15">
      <c r="A540" s="248" t="s">
        <v>138</v>
      </c>
      <c r="B540" s="246" t="s">
        <v>295</v>
      </c>
      <c r="C540" s="246"/>
      <c r="D540" s="246"/>
    </row>
    <row r="541" spans="1:4" ht="15">
      <c r="A541" s="248" t="s">
        <v>133</v>
      </c>
      <c r="B541" s="246" t="s">
        <v>300</v>
      </c>
      <c r="C541" s="246"/>
      <c r="D541" s="246"/>
    </row>
    <row r="542" spans="1:4" ht="15">
      <c r="A542" s="248" t="s">
        <v>147</v>
      </c>
      <c r="B542" s="246" t="s">
        <v>322</v>
      </c>
      <c r="C542" s="246"/>
      <c r="D542" s="246"/>
    </row>
    <row r="543" spans="1:4" ht="15">
      <c r="A543" s="248" t="s">
        <v>185</v>
      </c>
      <c r="B543" s="246" t="s">
        <v>916</v>
      </c>
      <c r="C543" s="246"/>
      <c r="D543" s="246"/>
    </row>
    <row r="544" spans="1:4" ht="15">
      <c r="A544" s="248" t="s">
        <v>186</v>
      </c>
      <c r="B544" s="246" t="s">
        <v>916</v>
      </c>
      <c r="C544" s="246"/>
      <c r="D544" s="246"/>
    </row>
    <row r="545" spans="1:4" ht="15">
      <c r="A545" s="248" t="s">
        <v>332</v>
      </c>
      <c r="B545" s="246" t="s">
        <v>333</v>
      </c>
      <c r="C545" s="246"/>
      <c r="D545" s="246"/>
    </row>
    <row r="546" spans="1:4" ht="15">
      <c r="A546" s="248" t="s">
        <v>190</v>
      </c>
      <c r="B546" s="246" t="s">
        <v>340</v>
      </c>
      <c r="C546" s="246"/>
      <c r="D546" s="246"/>
    </row>
    <row r="547" spans="1:4" ht="15">
      <c r="A547" s="248" t="s">
        <v>182</v>
      </c>
      <c r="B547" s="246" t="s">
        <v>351</v>
      </c>
      <c r="C547" s="246"/>
      <c r="D547" s="246"/>
    </row>
    <row r="548" spans="1:4" ht="15">
      <c r="A548" s="248" t="s">
        <v>441</v>
      </c>
      <c r="B548" s="246" t="s">
        <v>442</v>
      </c>
      <c r="C548" s="246"/>
      <c r="D548" s="246"/>
    </row>
    <row r="549" spans="1:4" ht="15">
      <c r="A549" s="248" t="s">
        <v>269</v>
      </c>
      <c r="B549" s="246" t="s">
        <v>449</v>
      </c>
      <c r="C549" s="246"/>
      <c r="D549" s="246"/>
    </row>
    <row r="550" spans="1:4" ht="15">
      <c r="A550" s="248" t="s">
        <v>453</v>
      </c>
      <c r="B550" s="246" t="s">
        <v>454</v>
      </c>
      <c r="C550" s="246"/>
      <c r="D550" s="246"/>
    </row>
    <row r="551" spans="1:4" ht="15">
      <c r="A551" s="248" t="s">
        <v>163</v>
      </c>
      <c r="B551" s="246" t="s">
        <v>459</v>
      </c>
      <c r="C551" s="246"/>
      <c r="D551" s="246"/>
    </row>
    <row r="552" spans="1:4" ht="15">
      <c r="A552" s="248" t="s">
        <v>158</v>
      </c>
      <c r="B552" s="246" t="s">
        <v>471</v>
      </c>
      <c r="C552" s="246"/>
      <c r="D552" s="246"/>
    </row>
    <row r="553" spans="1:4" ht="15">
      <c r="A553" s="248" t="s">
        <v>96</v>
      </c>
      <c r="B553" s="246" t="s">
        <v>504</v>
      </c>
      <c r="C553" s="246"/>
      <c r="D553" s="246"/>
    </row>
    <row r="554" spans="1:4" ht="15">
      <c r="A554" s="248" t="s">
        <v>145</v>
      </c>
      <c r="B554" s="246" t="s">
        <v>507</v>
      </c>
      <c r="C554" s="246"/>
      <c r="D554" s="246"/>
    </row>
    <row r="555" spans="1:4" ht="15">
      <c r="A555" s="248" t="s">
        <v>116</v>
      </c>
      <c r="B555" s="246" t="s">
        <v>517</v>
      </c>
      <c r="C555" s="246"/>
      <c r="D555" s="246"/>
    </row>
    <row r="556" spans="1:4" ht="15">
      <c r="A556" s="248" t="s">
        <v>521</v>
      </c>
      <c r="B556" s="246" t="s">
        <v>517</v>
      </c>
      <c r="C556" s="246"/>
      <c r="D556" s="246"/>
    </row>
    <row r="557" spans="1:4" ht="15">
      <c r="A557" s="248" t="s">
        <v>115</v>
      </c>
      <c r="B557" s="246" t="s">
        <v>517</v>
      </c>
      <c r="C557" s="246"/>
    </row>
    <row r="558" spans="1:4" ht="15">
      <c r="A558" s="248" t="s">
        <v>528</v>
      </c>
      <c r="B558" s="246" t="s">
        <v>517</v>
      </c>
      <c r="C558" s="246"/>
    </row>
    <row r="559" spans="1:4" ht="15">
      <c r="A559" s="248" t="s">
        <v>537</v>
      </c>
      <c r="B559" s="246" t="s">
        <v>517</v>
      </c>
      <c r="C559" s="246"/>
    </row>
    <row r="560" spans="1:4" ht="15">
      <c r="A560" s="248" t="s">
        <v>172</v>
      </c>
      <c r="B560" s="246" t="s">
        <v>542</v>
      </c>
      <c r="C560" s="246"/>
    </row>
    <row r="561" spans="1:3" ht="15">
      <c r="A561" s="248" t="s">
        <v>559</v>
      </c>
      <c r="B561" s="246" t="s">
        <v>560</v>
      </c>
      <c r="C561" s="246"/>
    </row>
    <row r="562" spans="1:3" ht="15">
      <c r="A562" s="248" t="s">
        <v>178</v>
      </c>
      <c r="B562" s="246" t="s">
        <v>564</v>
      </c>
      <c r="C562" s="246"/>
    </row>
    <row r="563" spans="1:3" ht="15">
      <c r="A563" s="248" t="s">
        <v>114</v>
      </c>
      <c r="B563" s="246" t="s">
        <v>591</v>
      </c>
      <c r="C563" s="246"/>
    </row>
    <row r="564" spans="1:3" ht="15">
      <c r="A564" s="248" t="s">
        <v>192</v>
      </c>
      <c r="B564" s="246" t="s">
        <v>594</v>
      </c>
      <c r="C564" s="246"/>
    </row>
    <row r="565" spans="1:3" ht="15">
      <c r="A565" s="248" t="s">
        <v>187</v>
      </c>
      <c r="B565" s="246" t="s">
        <v>916</v>
      </c>
      <c r="C565" s="246"/>
    </row>
    <row r="566" spans="1:3" ht="15">
      <c r="A566" s="248" t="s">
        <v>100</v>
      </c>
      <c r="B566" s="246" t="s">
        <v>600</v>
      </c>
      <c r="C566" s="246"/>
    </row>
    <row r="567" spans="1:3" ht="15">
      <c r="A567" s="248" t="s">
        <v>603</v>
      </c>
      <c r="B567" s="246" t="s">
        <v>604</v>
      </c>
      <c r="C567" s="246"/>
    </row>
    <row r="568" spans="1:3" ht="15">
      <c r="A568" s="248" t="s">
        <v>142</v>
      </c>
      <c r="B568" s="246" t="s">
        <v>608</v>
      </c>
      <c r="C568" s="246"/>
    </row>
    <row r="569" spans="1:3" ht="15">
      <c r="A569" s="248" t="s">
        <v>150</v>
      </c>
      <c r="B569" s="246" t="s">
        <v>612</v>
      </c>
      <c r="C569" s="246"/>
    </row>
    <row r="570" spans="1:3" ht="15">
      <c r="A570" s="248" t="s">
        <v>155</v>
      </c>
      <c r="B570" s="246" t="s">
        <v>616</v>
      </c>
      <c r="C570" s="246"/>
    </row>
    <row r="571" spans="1:3" ht="15">
      <c r="A571" s="248" t="s">
        <v>250</v>
      </c>
      <c r="B571" s="246" t="s">
        <v>621</v>
      </c>
      <c r="C571" s="246"/>
    </row>
    <row r="572" spans="1:3" ht="15">
      <c r="A572" s="248" t="s">
        <v>154</v>
      </c>
      <c r="B572" s="246" t="s">
        <v>650</v>
      </c>
      <c r="C572" s="246"/>
    </row>
    <row r="573" spans="1:3" ht="15">
      <c r="A573" s="248" t="s">
        <v>174</v>
      </c>
      <c r="B573" s="246" t="s">
        <v>657</v>
      </c>
      <c r="C573" s="246"/>
    </row>
    <row r="574" spans="1:3" ht="15">
      <c r="A574" s="248" t="s">
        <v>144</v>
      </c>
      <c r="B574" s="246" t="s">
        <v>681</v>
      </c>
      <c r="C574" s="246"/>
    </row>
    <row r="575" spans="1:3" ht="15">
      <c r="A575" s="248" t="s">
        <v>157</v>
      </c>
      <c r="B575" s="246" t="s">
        <v>703</v>
      </c>
      <c r="C575" s="246"/>
    </row>
    <row r="576" spans="1:3" ht="15">
      <c r="A576" s="248" t="s">
        <v>706</v>
      </c>
      <c r="B576" s="246" t="s">
        <v>707</v>
      </c>
      <c r="C576" s="246"/>
    </row>
    <row r="577" spans="1:3" ht="15">
      <c r="A577" s="248" t="s">
        <v>95</v>
      </c>
      <c r="B577" s="246" t="s">
        <v>710</v>
      </c>
      <c r="C577" s="246"/>
    </row>
    <row r="578" spans="1:3" ht="15">
      <c r="A578" s="248" t="s">
        <v>714</v>
      </c>
      <c r="B578" s="246" t="s">
        <v>715</v>
      </c>
      <c r="C578" s="246"/>
    </row>
    <row r="579" spans="1:3" ht="15">
      <c r="A579" s="248" t="s">
        <v>719</v>
      </c>
      <c r="B579" s="246" t="s">
        <v>720</v>
      </c>
      <c r="C579" s="246"/>
    </row>
    <row r="580" spans="1:3" ht="15">
      <c r="A580" s="248" t="s">
        <v>724</v>
      </c>
      <c r="B580" s="246" t="s">
        <v>725</v>
      </c>
      <c r="C580" s="246"/>
    </row>
    <row r="581" spans="1:3" ht="15">
      <c r="A581" s="248" t="s">
        <v>740</v>
      </c>
      <c r="B581" s="246" t="s">
        <v>741</v>
      </c>
      <c r="C581" s="246"/>
    </row>
    <row r="582" spans="1:3" ht="15">
      <c r="A582" s="248" t="s">
        <v>869</v>
      </c>
      <c r="B582" s="246" t="s">
        <v>870</v>
      </c>
      <c r="C582" s="246"/>
    </row>
    <row r="583" spans="1:3" ht="15">
      <c r="A583" s="248" t="s">
        <v>97</v>
      </c>
      <c r="B583" s="246" t="s">
        <v>911</v>
      </c>
      <c r="C583" s="246"/>
    </row>
    <row r="584" spans="1:3" ht="15">
      <c r="A584" s="248"/>
      <c r="B584" s="246"/>
      <c r="C584" s="246"/>
    </row>
    <row r="585" spans="1:3" ht="15">
      <c r="B585" s="246"/>
    </row>
    <row r="586" spans="1:3" ht="15">
      <c r="B586" s="246"/>
    </row>
    <row r="587" spans="1:3" ht="15">
      <c r="B587" s="246"/>
    </row>
    <row r="588" spans="1:3" ht="15">
      <c r="B588" s="246"/>
    </row>
    <row r="589" spans="1:3" ht="15">
      <c r="B589" s="246"/>
    </row>
    <row r="590" spans="1:3" ht="15">
      <c r="B590" s="246"/>
    </row>
    <row r="591" spans="1:3" ht="15">
      <c r="B591" s="246"/>
    </row>
    <row r="592" spans="1:3" ht="15">
      <c r="B592" s="246"/>
    </row>
    <row r="593" spans="2:2" ht="15">
      <c r="B593" s="246"/>
    </row>
    <row r="594" spans="2:2" ht="15">
      <c r="B594" s="246"/>
    </row>
    <row r="595" spans="2:2" ht="15">
      <c r="B595" s="246"/>
    </row>
    <row r="596" spans="2:2" ht="15">
      <c r="B596" s="246"/>
    </row>
    <row r="597" spans="2:2" ht="15">
      <c r="B597" s="246"/>
    </row>
    <row r="598" spans="2:2" ht="15">
      <c r="B598" s="246"/>
    </row>
    <row r="599" spans="2:2" ht="15">
      <c r="B599" s="246"/>
    </row>
    <row r="600" spans="2:2" ht="15">
      <c r="B600" s="246"/>
    </row>
    <row r="601" spans="2:2" ht="15">
      <c r="B601" s="246"/>
    </row>
    <row r="602" spans="2:2" ht="15">
      <c r="B602" s="246"/>
    </row>
    <row r="603" spans="2:2" ht="15">
      <c r="B603" s="246"/>
    </row>
    <row r="604" spans="2:2" ht="15">
      <c r="B604" s="246"/>
    </row>
    <row r="605" spans="2:2" ht="15">
      <c r="B605" s="246"/>
    </row>
    <row r="606" spans="2:2" ht="15">
      <c r="B606" s="246"/>
    </row>
    <row r="607" spans="2:2" ht="15">
      <c r="B607" s="246"/>
    </row>
    <row r="608" spans="2:2" ht="15">
      <c r="B608" s="246"/>
    </row>
    <row r="609" spans="2:2" ht="15">
      <c r="B609" s="246"/>
    </row>
    <row r="610" spans="2:2" ht="15">
      <c r="B610" s="246"/>
    </row>
    <row r="611" spans="2:2" ht="15">
      <c r="B611" s="246"/>
    </row>
    <row r="612" spans="2:2" ht="15">
      <c r="B612" s="246"/>
    </row>
    <row r="613" spans="2:2" ht="15">
      <c r="B613" s="246"/>
    </row>
    <row r="614" spans="2:2" ht="15">
      <c r="B614" s="246"/>
    </row>
    <row r="615" spans="2:2" ht="15">
      <c r="B615" s="246"/>
    </row>
    <row r="616" spans="2:2" ht="15">
      <c r="B616" s="246"/>
    </row>
    <row r="617" spans="2:2" ht="15">
      <c r="B617" s="246"/>
    </row>
    <row r="618" spans="2:2" ht="15">
      <c r="B618" s="246"/>
    </row>
    <row r="619" spans="2:2" ht="15">
      <c r="B619" s="246"/>
    </row>
    <row r="620" spans="2:2" ht="15">
      <c r="B620" s="246"/>
    </row>
    <row r="621" spans="2:2" ht="15">
      <c r="B621" s="246"/>
    </row>
    <row r="622" spans="2:2" ht="15">
      <c r="B622" s="246"/>
    </row>
    <row r="623" spans="2:2" ht="15">
      <c r="B623" s="246"/>
    </row>
    <row r="624" spans="2:2" ht="15">
      <c r="B624" s="246"/>
    </row>
    <row r="625" spans="2:2" ht="15">
      <c r="B625" s="246"/>
    </row>
    <row r="626" spans="2:2" ht="15">
      <c r="B626" s="246"/>
    </row>
    <row r="627" spans="2:2" ht="15">
      <c r="B627" s="246"/>
    </row>
    <row r="628" spans="2:2" ht="15">
      <c r="B628" s="246"/>
    </row>
  </sheetData>
  <autoFilter ref="A1:E517">
    <sortState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135 D449">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41</vt:i4>
      </vt:variant>
    </vt:vector>
  </HeadingPairs>
  <TitlesOfParts>
    <vt:vector size="50" baseType="lpstr">
      <vt:lpstr>PPNE1</vt:lpstr>
      <vt:lpstr>PPNE2</vt:lpstr>
      <vt:lpstr>Sheet1</vt:lpstr>
      <vt:lpstr>PPNE2.1</vt:lpstr>
      <vt:lpstr>PPNE3</vt:lpstr>
      <vt:lpstr>PPNE4</vt:lpstr>
      <vt:lpstr>PPNE5</vt:lpstr>
      <vt:lpstr>Insumos</vt:lpstr>
      <vt:lpstr>Hoja2</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OAI</cp:lastModifiedBy>
  <cp:lastPrinted>2024-03-01T13:39:33Z</cp:lastPrinted>
  <dcterms:created xsi:type="dcterms:W3CDTF">2007-07-31T17:41:49Z</dcterms:created>
  <dcterms:modified xsi:type="dcterms:W3CDTF">2024-06-28T16:29:09Z</dcterms:modified>
</cp:coreProperties>
</file>