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/>
  <c r="G72"/>
  <c r="G11"/>
  <c r="G28"/>
  <c r="G18"/>
  <c r="R75" l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J85"/>
  <c r="I85"/>
  <c r="H85"/>
  <c r="G85"/>
  <c r="F72" l="1"/>
  <c r="F69"/>
  <c r="F64"/>
  <c r="F54"/>
  <c r="F38"/>
  <c r="F28"/>
  <c r="F18"/>
  <c r="F12"/>
  <c r="R12" s="1"/>
  <c r="D28" i="1" l="1"/>
  <c r="D12"/>
  <c r="D18"/>
  <c r="D54"/>
  <c r="D47"/>
  <c r="D38"/>
  <c r="D11" l="1"/>
  <c r="F47" i="2" l="1"/>
  <c r="F11" s="1"/>
  <c r="F85" s="1"/>
</calcChain>
</file>

<file path=xl/sharedStrings.xml><?xml version="1.0" encoding="utf-8"?>
<sst xmlns="http://schemas.openxmlformats.org/spreadsheetml/2006/main" count="280" uniqueCount="106">
  <si>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</si>
  <si>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</si>
  <si>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</si>
  <si>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</si>
  <si>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</si>
  <si>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</si>
  <si>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</si>
  <si>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</si>
  <si>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</si>
  <si>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</si>
  <si>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</si>
  <si>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</si>
  <si>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</si>
  <si>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</si>
  <si>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</si>
  <si>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</si>
  <si>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</si>
  <si>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</si>
  <si>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</si>
  <si>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</si>
  <si>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</si>
  <si>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</si>
  <si>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</si>
  <si>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</si>
  <si>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</si>
  <si>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</si>
  <si>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</si>
  <si>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</si>
  <si>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</si>
  <si>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</si>
  <si>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</si>
  <si>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</si>
  <si>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</si>
  <si>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</si>
  <si>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</si>
  <si>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</si>
  <si>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</si>
  <si>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</si>
  <si>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</si>
  <si>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</si>
  <si>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</si>
  <si>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</si>
  <si>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</si>
  <si>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</si>
  <si>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</si>
  <si>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</si>
  <si>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</si>
  <si>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</si>
  <si>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</si>
  <si>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</si>
  <si>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</si>
  <si>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</si>
  <si>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</si>
  <si>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</si>
  <si>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</si>
  <si>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</si>
  <si>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</si>
  <si>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</si>
  <si>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</si>
  <si>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</si>
  <si>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</si>
  <si>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</si>
  <si>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</si>
  <si>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</si>
  <si>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</si>
  <si>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</si>
  <si>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</si>
  <si>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</si>
  <si>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</si>
  <si>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</si>
  <si>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</si>
  <si>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</si>
  <si>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</si>
  <si>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</si>
  <si>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</si>
  <si>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</si>
  <si>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</si>
  <si>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</si>
  <si>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</si>
  <si>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</si>
  <si>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</si>
  <si>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</si>
  <si>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</si>
  <si>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</si>
  <si>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</si>
  <si>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</si>
  <si>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</si>
  <si>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</si>
  <si>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</si>
  <si>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</si>
  <si>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</si>
  <si>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</si>
  <si>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</si>
  <si>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</si>
  <si>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</si>
  <si>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</si>
  <si>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</si>
  <si>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</si>
  <si>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</si>
  <si>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</si>
  <si>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</si>
  <si>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</si>
  <si>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</si>
  <si>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Año 2023</t>
  </si>
  <si>
    <t>En RD$309,923,810.74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</si>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</sst>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14</xdr:col>
      <xdr:colOff>755163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93"/>
  <sheetViews>
    <sheetView showGridLines="0" topLeftCell="A40" zoomScale="78" zoomScaleNormal="78" workbookViewId="0">
      <selection activeCell="C127" sqref="C127"/>
    </sheetView>
  </sheetViews>
  <sheetFormatPr baseColWidth="10" defaultColWidth="11.42578125" defaultRowHeight="1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>
      <c r="C1" s="40" t="s">
        <v>100</v>
      </c>
      <c r="D1" s="40"/>
      <c r="E1" s="40"/>
    </row>
    <row r="2" spans="2:16" ht="18.75">
      <c r="C2" s="40" t="s">
        <v>101</v>
      </c>
      <c r="D2" s="40"/>
      <c r="E2" s="40"/>
    </row>
    <row r="3" spans="2:16" ht="28.5" customHeight="1">
      <c r="C3" s="40" t="s">
        <v>103</v>
      </c>
      <c r="D3" s="40"/>
      <c r="E3" s="40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>
      <c r="C4" s="41" t="s">
        <v>102</v>
      </c>
      <c r="D4" s="41"/>
      <c r="E4" s="41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>
      <c r="C5" s="39" t="s">
        <v>104</v>
      </c>
      <c r="D5" s="39"/>
      <c r="E5" s="39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>
      <c r="B7" s="15"/>
      <c r="C7" s="42"/>
      <c r="D7" s="43"/>
      <c r="E7" s="43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>
      <c r="C9" s="36" t="s">
        <v>66</v>
      </c>
      <c r="D9" s="37" t="s">
        <v>96</v>
      </c>
      <c r="E9" s="37" t="s">
        <v>95</v>
      </c>
      <c r="F9" s="8"/>
    </row>
    <row r="10" spans="2:16" ht="23.25" customHeight="1">
      <c r="C10" s="36"/>
      <c r="D10" s="38"/>
      <c r="E10" s="38"/>
      <c r="F10" s="8"/>
    </row>
    <row r="11" spans="2:16" ht="18.75">
      <c r="C11" s="1" t="s">
        <v>0</v>
      </c>
      <c r="D11" s="29">
        <f>D12+D18+D28+D38+D47+D54</f>
        <v>309923810.74000001</v>
      </c>
      <c r="E11" s="2"/>
      <c r="F11" s="8"/>
    </row>
    <row r="12" spans="2:16" ht="18.75">
      <c r="C12" s="3" t="s">
        <v>1</v>
      </c>
      <c r="D12" s="29">
        <f>SUM(D13:D17)</f>
        <v>282842620.74000001</v>
      </c>
      <c r="F12" s="8"/>
    </row>
    <row r="13" spans="2:16">
      <c r="C13" s="5" t="s">
        <v>2</v>
      </c>
      <c r="D13" s="6">
        <v>259377803.75999999</v>
      </c>
      <c r="F13" s="8"/>
    </row>
    <row r="14" spans="2:16">
      <c r="C14" s="5" t="s">
        <v>3</v>
      </c>
      <c r="D14" s="6">
        <v>21614816.98</v>
      </c>
      <c r="F14" s="8"/>
    </row>
    <row r="15" spans="2:16">
      <c r="C15" s="5" t="s">
        <v>4</v>
      </c>
      <c r="D15" s="6"/>
      <c r="F15" s="8"/>
    </row>
    <row r="16" spans="2:16">
      <c r="C16" s="5" t="s">
        <v>5</v>
      </c>
      <c r="D16" s="6">
        <v>1850000</v>
      </c>
      <c r="F16" s="8"/>
    </row>
    <row r="17" spans="3:6">
      <c r="C17" s="5" t="s">
        <v>6</v>
      </c>
      <c r="D17" s="6"/>
      <c r="F17" s="8"/>
    </row>
    <row r="18" spans="3:6" ht="18.75">
      <c r="C18" s="3" t="s">
        <v>7</v>
      </c>
      <c r="D18" s="29">
        <f>SUM(D19:D27)</f>
        <v>2589226.9500000002</v>
      </c>
      <c r="F18" s="8"/>
    </row>
    <row r="19" spans="3:6">
      <c r="C19" s="5" t="s">
        <v>8</v>
      </c>
      <c r="D19" s="6">
        <v>512232</v>
      </c>
      <c r="F19" s="8"/>
    </row>
    <row r="20" spans="3:6">
      <c r="C20" s="5" t="s">
        <v>9</v>
      </c>
      <c r="D20" s="6">
        <v>850650</v>
      </c>
      <c r="F20" s="8"/>
    </row>
    <row r="21" spans="3:6">
      <c r="C21" s="5" t="s">
        <v>10</v>
      </c>
      <c r="D21" s="6"/>
      <c r="F21" s="8"/>
    </row>
    <row r="22" spans="3:6">
      <c r="C22" s="5" t="s">
        <v>11</v>
      </c>
      <c r="D22" s="6">
        <v>72000</v>
      </c>
      <c r="F22" s="8"/>
    </row>
    <row r="23" spans="3:6">
      <c r="C23" s="5" t="s">
        <v>12</v>
      </c>
      <c r="D23" s="6"/>
    </row>
    <row r="24" spans="3:6">
      <c r="C24" s="5" t="s">
        <v>13</v>
      </c>
      <c r="D24" s="6"/>
    </row>
    <row r="25" spans="3:6">
      <c r="C25" s="5" t="s">
        <v>14</v>
      </c>
      <c r="D25" s="6">
        <v>80000</v>
      </c>
    </row>
    <row r="26" spans="3:6">
      <c r="C26" s="5" t="s">
        <v>15</v>
      </c>
      <c r="D26" s="6">
        <v>756844.95</v>
      </c>
    </row>
    <row r="27" spans="3:6">
      <c r="C27" s="5" t="s">
        <v>16</v>
      </c>
      <c r="D27" s="6">
        <v>317500</v>
      </c>
    </row>
    <row r="28" spans="3:6" ht="18.75">
      <c r="C28" s="3" t="s">
        <v>17</v>
      </c>
      <c r="D28" s="29">
        <f>SUM(D29:D37)</f>
        <v>22152637.050000001</v>
      </c>
    </row>
    <row r="29" spans="3:6">
      <c r="C29" s="5" t="s">
        <v>18</v>
      </c>
      <c r="D29" s="6">
        <v>1211132.8600000001</v>
      </c>
    </row>
    <row r="30" spans="3:6">
      <c r="C30" s="5" t="s">
        <v>19</v>
      </c>
      <c r="D30" s="6">
        <v>260000</v>
      </c>
    </row>
    <row r="31" spans="3:6">
      <c r="C31" s="5" t="s">
        <v>20</v>
      </c>
      <c r="D31" s="6"/>
    </row>
    <row r="32" spans="3:6">
      <c r="C32" s="5" t="s">
        <v>21</v>
      </c>
      <c r="D32" s="6">
        <v>5050572.3899999997</v>
      </c>
    </row>
    <row r="33" spans="3:4">
      <c r="C33" s="5" t="s">
        <v>22</v>
      </c>
      <c r="D33" s="6"/>
    </row>
    <row r="34" spans="3:4">
      <c r="C34" s="5" t="s">
        <v>23</v>
      </c>
      <c r="D34" s="6">
        <v>90200</v>
      </c>
    </row>
    <row r="35" spans="3:4">
      <c r="C35" s="5" t="s">
        <v>24</v>
      </c>
      <c r="D35" s="6">
        <v>5531559</v>
      </c>
    </row>
    <row r="36" spans="3:4">
      <c r="C36" s="5" t="s">
        <v>25</v>
      </c>
      <c r="D36" s="6"/>
    </row>
    <row r="37" spans="3:4">
      <c r="C37" s="5" t="s">
        <v>26</v>
      </c>
      <c r="D37" s="6">
        <v>10009172.800000001</v>
      </c>
    </row>
    <row r="38" spans="3:4">
      <c r="C38" s="3" t="s">
        <v>27</v>
      </c>
      <c r="D38" s="4">
        <f>SUM(D39:D43)</f>
        <v>0</v>
      </c>
    </row>
    <row r="39" spans="3:4">
      <c r="C39" s="5" t="s">
        <v>28</v>
      </c>
      <c r="D39" s="6"/>
    </row>
    <row r="40" spans="3:4">
      <c r="C40" s="5" t="s">
        <v>29</v>
      </c>
      <c r="D40" s="6"/>
    </row>
    <row r="41" spans="3:4">
      <c r="C41" s="5" t="s">
        <v>30</v>
      </c>
      <c r="D41" s="6"/>
    </row>
    <row r="42" spans="3:4">
      <c r="C42" s="5" t="s">
        <v>31</v>
      </c>
      <c r="D42" s="6"/>
    </row>
    <row r="43" spans="3:4">
      <c r="C43" s="5" t="s">
        <v>32</v>
      </c>
      <c r="D43" s="6"/>
    </row>
    <row r="44" spans="3:4">
      <c r="C44" s="5" t="s">
        <v>33</v>
      </c>
      <c r="D44" s="6"/>
    </row>
    <row r="45" spans="3:4">
      <c r="C45" s="5" t="s">
        <v>34</v>
      </c>
      <c r="D45" s="6"/>
    </row>
    <row r="46" spans="3:4">
      <c r="C46" s="5" t="s">
        <v>35</v>
      </c>
      <c r="D46" s="6"/>
    </row>
    <row r="47" spans="3:4">
      <c r="C47" s="3" t="s">
        <v>36</v>
      </c>
      <c r="D47" s="4">
        <f>SUM(D48:D52)</f>
        <v>0</v>
      </c>
    </row>
    <row r="48" spans="3:4">
      <c r="C48" s="5" t="s">
        <v>37</v>
      </c>
      <c r="D48" s="6"/>
    </row>
    <row r="49" spans="3:4">
      <c r="C49" s="5" t="s">
        <v>38</v>
      </c>
      <c r="D49" s="6"/>
    </row>
    <row r="50" spans="3:4">
      <c r="C50" s="5" t="s">
        <v>39</v>
      </c>
      <c r="D50" s="6"/>
    </row>
    <row r="51" spans="3:4">
      <c r="C51" s="5" t="s">
        <v>40</v>
      </c>
      <c r="D51" s="6"/>
    </row>
    <row r="52" spans="3:4">
      <c r="C52" s="5" t="s">
        <v>41</v>
      </c>
      <c r="D52" s="6"/>
    </row>
    <row r="53" spans="3:4">
      <c r="C53" s="5" t="s">
        <v>42</v>
      </c>
      <c r="D53" s="6"/>
    </row>
    <row r="54" spans="3:4" ht="18.75">
      <c r="C54" s="3" t="s">
        <v>43</v>
      </c>
      <c r="D54" s="29">
        <f>SUM(D55:D63)</f>
        <v>2339326</v>
      </c>
    </row>
    <row r="55" spans="3:4">
      <c r="C55" s="5" t="s">
        <v>44</v>
      </c>
      <c r="D55" s="6">
        <v>860350</v>
      </c>
    </row>
    <row r="56" spans="3:4">
      <c r="C56" s="5" t="s">
        <v>45</v>
      </c>
      <c r="D56" s="6">
        <v>186706</v>
      </c>
    </row>
    <row r="57" spans="3:4">
      <c r="C57" s="5" t="s">
        <v>46</v>
      </c>
      <c r="D57" s="6">
        <v>405600</v>
      </c>
    </row>
    <row r="58" spans="3:4">
      <c r="C58" s="5" t="s">
        <v>47</v>
      </c>
      <c r="D58" s="6">
        <v>80000</v>
      </c>
    </row>
    <row r="59" spans="3:4">
      <c r="C59" s="5" t="s">
        <v>48</v>
      </c>
      <c r="D59" s="6">
        <v>178000</v>
      </c>
    </row>
    <row r="60" spans="3:4">
      <c r="C60" s="5" t="s">
        <v>49</v>
      </c>
      <c r="D60" s="6">
        <v>628670</v>
      </c>
    </row>
    <row r="61" spans="3:4">
      <c r="C61" s="5" t="s">
        <v>50</v>
      </c>
      <c r="D61" s="6"/>
    </row>
    <row r="62" spans="3:4">
      <c r="C62" s="5" t="s">
        <v>51</v>
      </c>
      <c r="D62" s="6"/>
    </row>
    <row r="63" spans="3:4">
      <c r="C63" s="5" t="s">
        <v>52</v>
      </c>
      <c r="D63" s="6"/>
    </row>
    <row r="64" spans="3:4">
      <c r="C64" s="3" t="s">
        <v>53</v>
      </c>
      <c r="D64" s="4"/>
    </row>
    <row r="65" spans="3:5">
      <c r="C65" s="5" t="s">
        <v>54</v>
      </c>
      <c r="D65" s="6"/>
    </row>
    <row r="66" spans="3:5">
      <c r="C66" s="5" t="s">
        <v>55</v>
      </c>
      <c r="D66" s="6"/>
    </row>
    <row r="67" spans="3:5">
      <c r="C67" s="5" t="s">
        <v>56</v>
      </c>
      <c r="D67" s="6"/>
    </row>
    <row r="68" spans="3:5">
      <c r="C68" s="5" t="s">
        <v>57</v>
      </c>
      <c r="D68" s="6"/>
    </row>
    <row r="69" spans="3:5">
      <c r="C69" s="3" t="s">
        <v>58</v>
      </c>
      <c r="D69" s="4"/>
    </row>
    <row r="70" spans="3:5">
      <c r="C70" s="5" t="s">
        <v>59</v>
      </c>
      <c r="D70" s="6"/>
    </row>
    <row r="71" spans="3:5">
      <c r="C71" s="5" t="s">
        <v>60</v>
      </c>
      <c r="D71" s="6"/>
    </row>
    <row r="72" spans="3:5">
      <c r="C72" s="3" t="s">
        <v>61</v>
      </c>
      <c r="D72" s="4"/>
    </row>
    <row r="73" spans="3:5">
      <c r="C73" s="5" t="s">
        <v>62</v>
      </c>
      <c r="D73" s="6"/>
    </row>
    <row r="74" spans="3:5">
      <c r="C74" s="5" t="s">
        <v>63</v>
      </c>
      <c r="D74" s="6"/>
    </row>
    <row r="75" spans="3:5">
      <c r="C75" s="5" t="s">
        <v>64</v>
      </c>
      <c r="D75" s="6"/>
    </row>
    <row r="76" spans="3:5">
      <c r="C76" s="1" t="s">
        <v>69</v>
      </c>
      <c r="D76" s="2"/>
      <c r="E76" s="2"/>
    </row>
    <row r="77" spans="3:5">
      <c r="C77" s="3" t="s">
        <v>70</v>
      </c>
      <c r="D77" s="4"/>
    </row>
    <row r="78" spans="3:5">
      <c r="C78" s="5" t="s">
        <v>71</v>
      </c>
      <c r="D78" s="6"/>
    </row>
    <row r="79" spans="3:5">
      <c r="C79" s="5" t="s">
        <v>72</v>
      </c>
      <c r="D79" s="6"/>
    </row>
    <row r="80" spans="3:5">
      <c r="C80" s="3" t="s">
        <v>73</v>
      </c>
      <c r="D80" s="4"/>
    </row>
    <row r="81" spans="3:5">
      <c r="C81" s="5" t="s">
        <v>74</v>
      </c>
      <c r="D81" s="6"/>
    </row>
    <row r="82" spans="3:5">
      <c r="C82" s="5" t="s">
        <v>75</v>
      </c>
      <c r="D82" s="6"/>
    </row>
    <row r="83" spans="3:5">
      <c r="C83" s="3" t="s">
        <v>76</v>
      </c>
      <c r="D83" s="4"/>
    </row>
    <row r="84" spans="3:5">
      <c r="C84" s="5" t="s">
        <v>77</v>
      </c>
      <c r="D84" s="6"/>
    </row>
    <row r="85" spans="3:5">
      <c r="C85" s="10" t="s">
        <v>65</v>
      </c>
      <c r="D85" s="9"/>
      <c r="E85" s="9"/>
    </row>
    <row r="90" spans="3:5" ht="15.75" thickBot="1"/>
    <row r="91" spans="3:5" ht="26.25" customHeight="1" thickBot="1">
      <c r="C91" s="28" t="s">
        <v>97</v>
      </c>
    </row>
    <row r="92" spans="3:5" ht="33.75" customHeight="1" thickBot="1">
      <c r="C92" s="26" t="s">
        <v>98</v>
      </c>
    </row>
    <row r="93" spans="3:5" ht="75.75" thickBot="1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zoomScale="66" zoomScaleNormal="66" workbookViewId="0">
      <selection activeCell="R20" sqref="R20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43.28515625" customWidth="1"/>
    <col min="4" max="4" width="13" customWidth="1"/>
    <col min="5" max="5" width="15.28515625" customWidth="1"/>
    <col min="6" max="6" width="23.42578125" customWidth="1"/>
    <col min="7" max="7" width="21.7109375" customWidth="1"/>
    <col min="8" max="8" width="10.85546875" customWidth="1"/>
    <col min="11" max="12" width="10.140625" customWidth="1"/>
    <col min="18" max="18" width="17.85546875" customWidth="1"/>
  </cols>
  <sheetData>
    <row r="3" spans="3:19" ht="28.5" customHeight="1">
      <c r="C3" s="47" t="s">
        <v>100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21" customHeight="1">
      <c r="C4" s="49" t="s">
        <v>105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>
      <c r="C5" s="51" t="s">
        <v>103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>
      <c r="C6" s="42" t="s">
        <v>94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>
      <c r="C9" s="36" t="s">
        <v>66</v>
      </c>
      <c r="D9" s="37" t="s">
        <v>96</v>
      </c>
      <c r="E9" s="37" t="s">
        <v>95</v>
      </c>
      <c r="F9" s="44" t="s">
        <v>93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>
      <c r="C10" s="36"/>
      <c r="D10" s="38"/>
      <c r="E10" s="38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>
      <c r="C11" s="1" t="s">
        <v>0</v>
      </c>
      <c r="D11" s="2"/>
      <c r="E11" s="2"/>
      <c r="F11" s="33">
        <f>F12+F18+F28+F38+F47+F54+F64+F69+F72</f>
        <v>3668376.77</v>
      </c>
      <c r="G11" s="33">
        <f>G12+G18+G28+G38+G47+G54+G64+G69+G72</f>
        <v>1765301.81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ht="15.75">
      <c r="C12" s="3" t="s">
        <v>1</v>
      </c>
      <c r="D12" s="4"/>
      <c r="E12" s="4"/>
      <c r="F12" s="32">
        <f>SUM(F13:G17)</f>
        <v>0</v>
      </c>
      <c r="R12" s="31">
        <f>SUM(F12:Q12)</f>
        <v>0</v>
      </c>
    </row>
    <row r="13" spans="3:19">
      <c r="C13" s="5" t="s">
        <v>2</v>
      </c>
      <c r="D13" s="6"/>
      <c r="E13" s="6"/>
      <c r="F13" s="30"/>
      <c r="R13" s="31">
        <f t="shared" ref="R13:R17" si="0">SUM(F13:Q13)</f>
        <v>0</v>
      </c>
    </row>
    <row r="14" spans="3:19">
      <c r="C14" s="5" t="s">
        <v>3</v>
      </c>
      <c r="D14" s="6"/>
      <c r="E14" s="6"/>
      <c r="G14" s="17"/>
      <c r="R14" s="31">
        <f t="shared" si="0"/>
        <v>0</v>
      </c>
    </row>
    <row r="15" spans="3:19">
      <c r="C15" s="5" t="s">
        <v>4</v>
      </c>
      <c r="D15" s="6"/>
      <c r="E15" s="6"/>
      <c r="R15" s="31">
        <f t="shared" si="0"/>
        <v>0</v>
      </c>
      <c r="S15" s="19"/>
    </row>
    <row r="16" spans="3:19">
      <c r="C16" s="5" t="s">
        <v>5</v>
      </c>
      <c r="D16" s="6"/>
      <c r="E16" s="6"/>
      <c r="R16" s="31">
        <f t="shared" si="0"/>
        <v>0</v>
      </c>
    </row>
    <row r="17" spans="3:18">
      <c r="C17" s="5" t="s">
        <v>6</v>
      </c>
      <c r="D17" s="6"/>
      <c r="E17" s="6"/>
      <c r="R17" s="31">
        <f t="shared" si="0"/>
        <v>0</v>
      </c>
    </row>
    <row r="18" spans="3:18" ht="15.75">
      <c r="C18" s="3" t="s">
        <v>7</v>
      </c>
      <c r="D18" s="4"/>
      <c r="E18" s="4"/>
      <c r="F18" s="32">
        <f>SUM(F19:G27)</f>
        <v>561247.72</v>
      </c>
      <c r="G18" s="32">
        <f>SUM(G19:H27)</f>
        <v>278858.09999999998</v>
      </c>
      <c r="R18" s="31"/>
    </row>
    <row r="19" spans="3:18">
      <c r="C19" s="5" t="s">
        <v>8</v>
      </c>
      <c r="D19" s="6"/>
      <c r="E19" s="6"/>
      <c r="F19" s="30">
        <v>116957.12</v>
      </c>
      <c r="G19" s="30">
        <v>111015.5</v>
      </c>
      <c r="R19" s="31">
        <f>SUM(F19:Q19)</f>
        <v>227972.62</v>
      </c>
    </row>
    <row r="20" spans="3:18">
      <c r="C20" s="5" t="s">
        <v>9</v>
      </c>
      <c r="D20" s="6"/>
      <c r="E20" s="6"/>
      <c r="F20" s="30">
        <v>154432.5</v>
      </c>
      <c r="G20" s="30">
        <v>74871</v>
      </c>
      <c r="R20" s="31">
        <f>SUM(F20:Q20)</f>
        <v>229303.5</v>
      </c>
    </row>
    <row r="21" spans="3:18">
      <c r="C21" s="5" t="s">
        <v>10</v>
      </c>
      <c r="D21" s="6"/>
      <c r="E21" s="6"/>
      <c r="F21" s="30"/>
      <c r="G21" s="30"/>
    </row>
    <row r="22" spans="3:18">
      <c r="C22" s="5" t="s">
        <v>11</v>
      </c>
      <c r="D22" s="6"/>
      <c r="E22" s="6"/>
      <c r="F22" s="30">
        <v>6000</v>
      </c>
      <c r="G22" s="30">
        <v>12000</v>
      </c>
      <c r="R22" s="31">
        <f>SUM(F22:Q22)</f>
        <v>18000</v>
      </c>
    </row>
    <row r="23" spans="3:18">
      <c r="C23" s="5" t="s">
        <v>12</v>
      </c>
      <c r="D23" s="6"/>
      <c r="E23" s="6"/>
      <c r="F23" s="30"/>
      <c r="G23" s="30"/>
    </row>
    <row r="24" spans="3:18">
      <c r="C24" s="5" t="s">
        <v>13</v>
      </c>
      <c r="D24" s="6"/>
      <c r="E24" s="6"/>
      <c r="F24" s="30"/>
      <c r="G24" s="30"/>
    </row>
    <row r="25" spans="3:18">
      <c r="C25" s="5" t="s">
        <v>14</v>
      </c>
      <c r="D25" s="6"/>
      <c r="E25" s="6"/>
      <c r="F25" s="30">
        <v>0</v>
      </c>
      <c r="G25" s="30">
        <v>21440.6</v>
      </c>
      <c r="R25" s="31">
        <f>SUM(F25:Q25)</f>
        <v>21440.6</v>
      </c>
    </row>
    <row r="26" spans="3:18">
      <c r="C26" s="5" t="s">
        <v>15</v>
      </c>
      <c r="D26" s="6"/>
      <c r="E26" s="6"/>
      <c r="F26" s="30">
        <v>0</v>
      </c>
      <c r="G26" s="30"/>
      <c r="R26" s="31">
        <f>SUM(F26:Q26)</f>
        <v>0</v>
      </c>
    </row>
    <row r="27" spans="3:18">
      <c r="C27" s="5" t="s">
        <v>16</v>
      </c>
      <c r="D27" s="6"/>
      <c r="E27" s="6"/>
      <c r="F27" s="30">
        <v>5000</v>
      </c>
      <c r="G27" s="30">
        <v>59531</v>
      </c>
      <c r="R27" s="31">
        <f>SUM(F27:Q27)</f>
        <v>64531</v>
      </c>
    </row>
    <row r="28" spans="3:18" ht="15.75">
      <c r="C28" s="3" t="s">
        <v>17</v>
      </c>
      <c r="D28" s="4"/>
      <c r="E28" s="4"/>
      <c r="F28" s="32">
        <f>SUM(F29:G37)</f>
        <v>2993673.08</v>
      </c>
      <c r="G28" s="32">
        <f>SUM(G29:H37)</f>
        <v>1481365.44</v>
      </c>
    </row>
    <row r="29" spans="3:18">
      <c r="C29" s="5" t="s">
        <v>18</v>
      </c>
      <c r="D29" s="6"/>
      <c r="E29" s="6"/>
      <c r="F29" s="30">
        <v>247413.38</v>
      </c>
      <c r="G29" s="30">
        <v>289688.63</v>
      </c>
      <c r="R29" s="31">
        <f>SUM(F29:Q29)</f>
        <v>537102.01</v>
      </c>
    </row>
    <row r="30" spans="3:18">
      <c r="C30" s="5" t="s">
        <v>19</v>
      </c>
      <c r="D30" s="6"/>
      <c r="E30" s="6"/>
      <c r="F30" s="30">
        <v>75640</v>
      </c>
      <c r="G30" s="30"/>
      <c r="R30" s="31">
        <f>SUM(F30:Q30)</f>
        <v>75640</v>
      </c>
    </row>
    <row r="31" spans="3:18">
      <c r="C31" s="5" t="s">
        <v>20</v>
      </c>
      <c r="D31" s="6"/>
      <c r="E31" s="6"/>
      <c r="F31" s="30"/>
      <c r="G31" s="30"/>
    </row>
    <row r="32" spans="3:18">
      <c r="C32" s="5" t="s">
        <v>21</v>
      </c>
      <c r="D32" s="6"/>
      <c r="E32" s="6"/>
      <c r="F32" s="30">
        <v>155018</v>
      </c>
      <c r="G32" s="30">
        <v>352761.5</v>
      </c>
      <c r="R32" s="31">
        <f>SUM(F32:Q32)</f>
        <v>507779.5</v>
      </c>
    </row>
    <row r="33" spans="3:18">
      <c r="C33" s="5" t="s">
        <v>22</v>
      </c>
      <c r="D33" s="6"/>
      <c r="E33" s="6"/>
      <c r="G33" s="30"/>
    </row>
    <row r="34" spans="3:18">
      <c r="C34" s="5" t="s">
        <v>23</v>
      </c>
      <c r="D34" s="6"/>
      <c r="E34" s="6"/>
      <c r="F34" s="30">
        <v>0</v>
      </c>
      <c r="G34" s="30"/>
      <c r="R34" s="31">
        <f>SUM(F34:Q34)</f>
        <v>0</v>
      </c>
    </row>
    <row r="35" spans="3:18">
      <c r="C35" s="5" t="s">
        <v>24</v>
      </c>
      <c r="D35" s="6"/>
      <c r="E35" s="6"/>
      <c r="F35">
        <v>276829.09999999998</v>
      </c>
      <c r="G35" s="30">
        <v>424318.77</v>
      </c>
      <c r="R35">
        <f>SUM(F35:Q35)</f>
        <v>701147.87</v>
      </c>
    </row>
    <row r="36" spans="3:18">
      <c r="C36" s="5" t="s">
        <v>25</v>
      </c>
      <c r="D36" s="6"/>
      <c r="E36" s="6"/>
      <c r="F36" s="30">
        <v>0</v>
      </c>
      <c r="G36" s="30"/>
      <c r="R36" s="31">
        <f>SUM(F36:Q36)</f>
        <v>0</v>
      </c>
    </row>
    <row r="37" spans="3:18">
      <c r="C37" s="5" t="s">
        <v>26</v>
      </c>
      <c r="D37" s="6"/>
      <c r="E37" s="6"/>
      <c r="F37" s="30">
        <v>757407.16</v>
      </c>
      <c r="G37" s="30">
        <v>414596.54</v>
      </c>
      <c r="R37" s="31">
        <f>SUM(F37:Q37)</f>
        <v>1172003.7</v>
      </c>
    </row>
    <row r="38" spans="3:18" ht="15.75">
      <c r="C38" s="3" t="s">
        <v>27</v>
      </c>
      <c r="D38" s="4"/>
      <c r="E38" s="4"/>
      <c r="F38" s="32">
        <f>SUM(F39:G46)</f>
        <v>0</v>
      </c>
    </row>
    <row r="39" spans="3:18">
      <c r="C39" s="5" t="s">
        <v>28</v>
      </c>
      <c r="D39" s="6"/>
      <c r="E39" s="6"/>
      <c r="F39" s="30">
        <v>0</v>
      </c>
      <c r="R39" s="31">
        <f t="shared" ref="R39:R46" si="1">SUM(F39:Q39)</f>
        <v>0</v>
      </c>
    </row>
    <row r="40" spans="3:18">
      <c r="C40" s="5" t="s">
        <v>29</v>
      </c>
      <c r="D40" s="6"/>
      <c r="E40" s="6"/>
      <c r="F40" s="30">
        <v>0</v>
      </c>
      <c r="R40" s="31">
        <f t="shared" si="1"/>
        <v>0</v>
      </c>
    </row>
    <row r="41" spans="3:18">
      <c r="C41" s="5" t="s">
        <v>30</v>
      </c>
      <c r="D41" s="6"/>
      <c r="E41" s="6"/>
      <c r="F41" s="30">
        <v>0</v>
      </c>
      <c r="R41" s="31">
        <f t="shared" si="1"/>
        <v>0</v>
      </c>
    </row>
    <row r="42" spans="3:18">
      <c r="C42" s="5" t="s">
        <v>31</v>
      </c>
      <c r="D42" s="6"/>
      <c r="E42" s="6"/>
      <c r="F42" s="30">
        <v>0</v>
      </c>
      <c r="R42" s="31">
        <f t="shared" si="1"/>
        <v>0</v>
      </c>
    </row>
    <row r="43" spans="3:18">
      <c r="C43" s="5" t="s">
        <v>32</v>
      </c>
      <c r="D43" s="6"/>
      <c r="E43" s="6"/>
      <c r="F43" s="30">
        <v>0</v>
      </c>
      <c r="R43" s="31">
        <f t="shared" si="1"/>
        <v>0</v>
      </c>
    </row>
    <row r="44" spans="3:18">
      <c r="C44" s="5" t="s">
        <v>33</v>
      </c>
      <c r="D44" s="6"/>
      <c r="E44" s="6"/>
      <c r="F44" s="30">
        <v>0</v>
      </c>
      <c r="R44" s="31">
        <f t="shared" si="1"/>
        <v>0</v>
      </c>
    </row>
    <row r="45" spans="3:18">
      <c r="C45" s="5" t="s">
        <v>34</v>
      </c>
      <c r="D45" s="6"/>
      <c r="E45" s="6"/>
      <c r="F45" s="30">
        <v>0</v>
      </c>
      <c r="R45" s="31">
        <f t="shared" si="1"/>
        <v>0</v>
      </c>
    </row>
    <row r="46" spans="3:18">
      <c r="C46" s="5" t="s">
        <v>35</v>
      </c>
      <c r="D46" s="6"/>
      <c r="E46" s="6"/>
      <c r="F46" s="30">
        <v>0</v>
      </c>
      <c r="R46" s="31">
        <f t="shared" si="1"/>
        <v>0</v>
      </c>
    </row>
    <row r="47" spans="3:18">
      <c r="C47" s="3" t="s">
        <v>36</v>
      </c>
      <c r="D47" s="4"/>
      <c r="E47" s="4"/>
      <c r="F47" s="3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30">
        <v>0</v>
      </c>
      <c r="R49" s="31">
        <f>SUM(F49:Q49)</f>
        <v>0</v>
      </c>
    </row>
    <row r="50" spans="3:18">
      <c r="C50" s="5" t="s">
        <v>39</v>
      </c>
      <c r="D50" s="6"/>
      <c r="E50" s="6"/>
      <c r="F50" s="30">
        <v>0</v>
      </c>
      <c r="R50" s="31">
        <f>SUM(F50:Q50)</f>
        <v>0</v>
      </c>
    </row>
    <row r="51" spans="3:18">
      <c r="C51" s="5" t="s">
        <v>40</v>
      </c>
      <c r="D51" s="6"/>
      <c r="E51" s="6"/>
      <c r="F51" s="30">
        <v>0</v>
      </c>
      <c r="R51" s="31">
        <f>SUM(F51:Q51)</f>
        <v>0</v>
      </c>
    </row>
    <row r="52" spans="3:18">
      <c r="C52" s="5" t="s">
        <v>41</v>
      </c>
      <c r="D52" s="6"/>
      <c r="E52" s="6"/>
      <c r="F52" s="30">
        <v>0</v>
      </c>
      <c r="R52" s="31">
        <f>SUM(F52:Q52)</f>
        <v>0</v>
      </c>
    </row>
    <row r="53" spans="3:18">
      <c r="C53" s="5" t="s">
        <v>42</v>
      </c>
      <c r="D53" s="6"/>
      <c r="E53" s="6"/>
      <c r="F53" s="30">
        <v>0</v>
      </c>
      <c r="R53" s="31">
        <f>SUM(F53:Q53)</f>
        <v>0</v>
      </c>
    </row>
    <row r="54" spans="3:18" ht="15.75">
      <c r="C54" s="3" t="s">
        <v>43</v>
      </c>
      <c r="D54" s="4"/>
      <c r="E54" s="4"/>
      <c r="F54" s="32">
        <f>SUM(F55:G60)</f>
        <v>103000</v>
      </c>
    </row>
    <row r="55" spans="3:18">
      <c r="C55" s="5" t="s">
        <v>44</v>
      </c>
      <c r="D55" s="6"/>
      <c r="E55" s="6"/>
      <c r="F55" s="30">
        <v>103000</v>
      </c>
      <c r="R55" s="31">
        <f t="shared" ref="R55:R63" si="2">SUM(F55:Q55)</f>
        <v>103000</v>
      </c>
    </row>
    <row r="56" spans="3:18">
      <c r="C56" s="5" t="s">
        <v>45</v>
      </c>
      <c r="D56" s="6"/>
      <c r="E56" s="6"/>
      <c r="F56" s="30">
        <v>0</v>
      </c>
      <c r="R56" s="31">
        <f t="shared" si="2"/>
        <v>0</v>
      </c>
    </row>
    <row r="57" spans="3:18">
      <c r="C57" s="5" t="s">
        <v>46</v>
      </c>
      <c r="D57" s="6"/>
      <c r="E57" s="6"/>
      <c r="F57" s="30">
        <v>0</v>
      </c>
      <c r="R57" s="31">
        <f t="shared" si="2"/>
        <v>0</v>
      </c>
    </row>
    <row r="58" spans="3:18">
      <c r="C58" s="5" t="s">
        <v>47</v>
      </c>
      <c r="D58" s="6"/>
      <c r="E58" s="6"/>
      <c r="F58" s="30">
        <v>0</v>
      </c>
      <c r="R58" s="31">
        <f t="shared" si="2"/>
        <v>0</v>
      </c>
    </row>
    <row r="59" spans="3:18">
      <c r="C59" s="5" t="s">
        <v>48</v>
      </c>
      <c r="D59" s="6"/>
      <c r="E59" s="6"/>
      <c r="F59" s="30">
        <v>0</v>
      </c>
      <c r="R59" s="31">
        <f t="shared" si="2"/>
        <v>0</v>
      </c>
    </row>
    <row r="60" spans="3:18">
      <c r="C60" s="5" t="s">
        <v>49</v>
      </c>
      <c r="D60" s="6"/>
      <c r="E60" s="6"/>
      <c r="F60" s="30">
        <v>0</v>
      </c>
      <c r="R60" s="31">
        <f t="shared" si="2"/>
        <v>0</v>
      </c>
    </row>
    <row r="61" spans="3:18">
      <c r="C61" s="5" t="s">
        <v>50</v>
      </c>
      <c r="D61" s="6"/>
      <c r="E61" s="6"/>
      <c r="F61" s="30">
        <v>0</v>
      </c>
      <c r="R61" s="31">
        <f t="shared" si="2"/>
        <v>0</v>
      </c>
    </row>
    <row r="62" spans="3:18">
      <c r="C62" s="5" t="s">
        <v>51</v>
      </c>
      <c r="D62" s="6"/>
      <c r="E62" s="6"/>
      <c r="F62" s="30">
        <v>0</v>
      </c>
      <c r="R62" s="31">
        <f t="shared" si="2"/>
        <v>0</v>
      </c>
    </row>
    <row r="63" spans="3:18">
      <c r="C63" s="5" t="s">
        <v>52</v>
      </c>
      <c r="D63" s="6"/>
      <c r="E63" s="6"/>
      <c r="F63" s="30">
        <v>0</v>
      </c>
      <c r="R63" s="31">
        <f t="shared" si="2"/>
        <v>0</v>
      </c>
    </row>
    <row r="64" spans="3:18" ht="15.75">
      <c r="C64" s="3" t="s">
        <v>53</v>
      </c>
      <c r="D64" s="4"/>
      <c r="E64" s="4"/>
      <c r="F64" s="32">
        <f>SUM(F65:G68)</f>
        <v>0</v>
      </c>
    </row>
    <row r="65" spans="3:18">
      <c r="C65" s="5" t="s">
        <v>54</v>
      </c>
      <c r="D65" s="6"/>
      <c r="E65" s="6"/>
      <c r="F65" s="30">
        <v>0</v>
      </c>
      <c r="R65" s="31">
        <f>SUM(F65:Q65)</f>
        <v>0</v>
      </c>
    </row>
    <row r="66" spans="3:18">
      <c r="C66" s="5" t="s">
        <v>55</v>
      </c>
      <c r="D66" s="6"/>
      <c r="E66" s="6"/>
      <c r="F66" s="30">
        <v>0</v>
      </c>
      <c r="R66" s="31">
        <f>SUM(F66:Q66)</f>
        <v>0</v>
      </c>
    </row>
    <row r="67" spans="3:18">
      <c r="C67" s="5" t="s">
        <v>56</v>
      </c>
      <c r="D67" s="6"/>
      <c r="E67" s="6"/>
      <c r="F67" s="30">
        <v>0</v>
      </c>
      <c r="R67" s="31">
        <f>SUM(F67:Q67)</f>
        <v>0</v>
      </c>
    </row>
    <row r="68" spans="3:18">
      <c r="C68" s="5" t="s">
        <v>57</v>
      </c>
      <c r="D68" s="6"/>
      <c r="E68" s="6"/>
      <c r="F68" s="30">
        <v>0</v>
      </c>
      <c r="R68" s="31">
        <f>SUM(F68:Q68)</f>
        <v>0</v>
      </c>
    </row>
    <row r="69" spans="3:18" ht="15.75">
      <c r="C69" s="3" t="s">
        <v>58</v>
      </c>
      <c r="D69" s="4"/>
      <c r="E69" s="4"/>
      <c r="F69" s="32">
        <f>SUM(F70:G71)</f>
        <v>0</v>
      </c>
    </row>
    <row r="70" spans="3:18">
      <c r="C70" s="5" t="s">
        <v>59</v>
      </c>
      <c r="D70" s="6"/>
      <c r="E70" s="6"/>
      <c r="F70" s="30">
        <v>0</v>
      </c>
      <c r="R70" s="31">
        <f>SUM(F70:Q70)</f>
        <v>0</v>
      </c>
    </row>
    <row r="71" spans="3:18">
      <c r="C71" s="5" t="s">
        <v>60</v>
      </c>
      <c r="D71" s="6"/>
      <c r="E71" s="6"/>
      <c r="F71" s="30">
        <v>0</v>
      </c>
      <c r="R71" s="31">
        <f>SUM(F71:Q71)</f>
        <v>0</v>
      </c>
    </row>
    <row r="72" spans="3:18" ht="15.75">
      <c r="C72" s="3" t="s">
        <v>61</v>
      </c>
      <c r="D72" s="4"/>
      <c r="E72" s="4"/>
      <c r="F72" s="32">
        <f>SUM(F73:G75)</f>
        <v>10455.970000000001</v>
      </c>
      <c r="G72" s="32">
        <f>SUM(G73:H75)</f>
        <v>5078.2700000000004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30">
        <v>5377.7</v>
      </c>
      <c r="G75">
        <v>5078.2700000000004</v>
      </c>
      <c r="R75" s="31">
        <f>SUM(F75:Q75)</f>
        <v>10455.970000000001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34" t="s">
        <v>65</v>
      </c>
      <c r="D85" s="9"/>
      <c r="E85" s="9"/>
      <c r="F85" s="35">
        <f t="shared" ref="F85:R85" si="3">F76+F11</f>
        <v>3668376.77</v>
      </c>
      <c r="G85" s="9">
        <f t="shared" si="3"/>
        <v>1765301.81</v>
      </c>
      <c r="H85" s="9">
        <f t="shared" si="3"/>
        <v>0</v>
      </c>
      <c r="I85" s="9">
        <f t="shared" si="3"/>
        <v>0</v>
      </c>
      <c r="J85" s="9">
        <f t="shared" si="3"/>
        <v>0</v>
      </c>
      <c r="K85" s="9">
        <f t="shared" si="3"/>
        <v>0</v>
      </c>
      <c r="L85" s="9">
        <f t="shared" si="3"/>
        <v>0</v>
      </c>
      <c r="M85" s="9">
        <f t="shared" si="3"/>
        <v>0</v>
      </c>
      <c r="N85" s="9">
        <f t="shared" si="3"/>
        <v>0</v>
      </c>
      <c r="O85" s="9">
        <f t="shared" si="3"/>
        <v>0</v>
      </c>
      <c r="P85" s="9">
        <f t="shared" si="3"/>
        <v>0</v>
      </c>
      <c r="Q85" s="9">
        <f t="shared" si="3"/>
        <v>0</v>
      </c>
      <c r="R85" s="9">
        <f t="shared" si="3"/>
        <v>0</v>
      </c>
    </row>
    <row r="89" spans="3:18" ht="15.75" thickBot="1"/>
    <row r="90" spans="3:18" ht="15.75" thickBot="1">
      <c r="C90" s="28" t="s">
        <v>97</v>
      </c>
    </row>
    <row r="91" spans="3:18" ht="60.75" thickBot="1">
      <c r="C91" s="26" t="s">
        <v>98</v>
      </c>
    </row>
    <row r="92" spans="3:18" ht="120.75" thickBot="1">
      <c r="C92" s="2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7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>
      <c r="C6" s="42" t="s">
        <v>94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7"/>
    </row>
    <row r="14" spans="3:17">
      <c r="C14" s="5" t="s">
        <v>4</v>
      </c>
      <c r="Q14" s="19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2023-03-14T17:08:42Z</dcterms:modified>
</cp:coreProperties>
</file>