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040"/>
  </bookViews>
  <sheets>
    <sheet name="P2 Presupuesto Aprobado-Ejec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 l="1"/>
  <c r="D47" i="2"/>
  <c r="D38" i="2"/>
  <c r="D28" i="2"/>
  <c r="D18" i="2"/>
  <c r="D12" i="2"/>
  <c r="D11" i="2"/>
  <c r="F28" i="2" l="1"/>
  <c r="H28" i="2" l="1"/>
  <c r="H54" i="2"/>
  <c r="G28" i="2" l="1"/>
  <c r="H18" i="2"/>
  <c r="H11" i="2" s="1"/>
  <c r="G18" i="2"/>
  <c r="F18" i="2"/>
  <c r="I18" i="2" l="1"/>
  <c r="I54" i="2"/>
  <c r="I72" i="2"/>
  <c r="H72" i="2"/>
  <c r="G72" i="2"/>
  <c r="F72" i="2"/>
  <c r="F54" i="2"/>
  <c r="I12" i="2" l="1"/>
  <c r="F12" i="2"/>
  <c r="I28" i="2"/>
  <c r="H85" i="2" l="1"/>
  <c r="G11" i="2" l="1"/>
  <c r="G85" i="2" l="1"/>
  <c r="F69" i="2"/>
  <c r="F64" i="2"/>
  <c r="F47" i="2" l="1"/>
  <c r="F11" i="2" l="1"/>
  <c r="I11" i="2" s="1"/>
  <c r="I85" i="2" s="1"/>
  <c r="F85" i="2" l="1"/>
</calcChain>
</file>

<file path=xl/sharedStrings.xml><?xml version="1.0" encoding="utf-8"?>
<sst xmlns="http://schemas.openxmlformats.org/spreadsheetml/2006/main" count="187" uniqueCount="108">
  <si>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</si>
  <si>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</si>
  <si>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</si>
  <si>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</si>
  <si>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</si>
  <si>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</si>
  <si>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</si>
  <si>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</si>
  <si>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</si>
  <si>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</si>
  <si>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</si>
  <si>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</si>
  <si>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</si>
  <si>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</si>
  <si>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</si>
  <si>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</si>
  <si>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</si>
  <si>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</si>
  <si>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</si>
  <si>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</si>
  <si>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</si>
  <si>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</si>
  <si>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</si>
  <si>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</si>
  <si>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</si>
  <si>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</si>
  <si>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</si>
  <si>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</si>
  <si>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</si>
  <si>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</si>
  <si>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</si>
  <si>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</si>
  <si>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</si>
  <si>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</si>
  <si>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</si>
  <si>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</si>
  <si>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</si>
  <si>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</si>
  <si>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</si>
  <si>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</si>
  <si>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</si>
  <si>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</si>
  <si>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</si>
  <si>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</si>
  <si>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</si>
  <si>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</si>
  <si>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</si>
  <si>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</si>
  <si>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</si>
  <si>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</si>
  <si>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</si>
  <si>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</si>
  <si>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</si>
  <si>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</si>
  <si>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</si>
  <si>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</si>
  <si>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</si>
  <si>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</si>
  <si>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</si>
  <si>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</si>
  <si>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</si>
  <si>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</si>
  <si>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</si>
  <si>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</si>
  <si>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</si>
  <si>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</si>
  <si>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</si>
  <si>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</si>
  <si>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</si>
  <si>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</si>
  <si>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</si>
  <si>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</si>
  <si>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</si>
  <si>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</si>
  <si>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</si>
  <si>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</si>
  <si>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</si>
  <si>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</si>
  <si>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</si>
  <si>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</si>
  <si>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</si>
  <si>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</si>
  <si>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</si>
  <si>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</si>
  <si>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</si>
  <si>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</si>
  <si>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</si>
  <si>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</si>
  <si>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</si>
  <si>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</si>
  <si>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</si>
  <si>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</si>
  <si>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</si>
  <si>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</si>
  <si>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</si>
  <si>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</si>
  <si>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</si>
  <si>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</si>
  <si>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</si>
  <si>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</si>
  <si>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HOSPITAL DE ENGOMBE</t>
  </si>
  <si>
    <t xml:space="preserve">Preparado por: </t>
  </si>
  <si>
    <t>Licda. Altagracia Sanchez</t>
  </si>
  <si>
    <t>Lic. de Contabilidad</t>
  </si>
  <si>
    <t>ENERO</t>
  </si>
  <si>
    <t>FEBRERO</t>
  </si>
  <si>
    <t>MARZO</t>
  </si>
  <si>
    <t>MARZO 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</si>
</sst>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0" fontId="3" fillId="0" borderId="0" xfId="0" applyFont="1"/>
    <xf numFmtId="0" fontId="0" fillId="0" borderId="0" xfId="0" applyAlignment="1">
      <alignment horizontal="left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6450" y="240948"/>
          <a:ext cx="1533524" cy="805640"/>
        </a:xfrm>
        <a:prstGeom prst="rect">
          <a:avLst/>
        </a:prstGeom>
      </xdr:spPr>
    </xdr:pic>
    <xdr:clientData/>
  </xdr:twoCellAnchor>
  <xdr:twoCellAnchor editAs="oneCell">
    <xdr:from>
      <xdr:col>7</xdr:col>
      <xdr:colOff>557561</xdr:colOff>
      <xdr:row>2</xdr:row>
      <xdr:rowOff>5576</xdr:rowOff>
    </xdr:from>
    <xdr:to>
      <xdr:col>8</xdr:col>
      <xdr:colOff>1266128</xdr:colOff>
      <xdr:row>4</xdr:row>
      <xdr:rowOff>131591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1006" y="377283"/>
          <a:ext cx="2114085" cy="7532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3"/>
  <sheetViews>
    <sheetView showGridLines="0" tabSelected="1" topLeftCell="C70" zoomScale="82" zoomScaleNormal="82" workbookViewId="0">
      <selection activeCell="C13" sqref="C13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100" customWidth="1"/>
    <col min="4" max="4" width="23.42578125" customWidth="1"/>
    <col min="5" max="5" width="11.28515625" customWidth="1"/>
    <col min="6" max="6" width="21.140625" customWidth="1"/>
    <col min="7" max="7" width="19.5703125" customWidth="1"/>
    <col min="8" max="8" width="21" customWidth="1"/>
    <col min="9" max="9" width="20.140625" customWidth="1"/>
  </cols>
  <sheetData>
    <row r="3" spans="3:10" ht="28.5" customHeight="1" x14ac:dyDescent="0.25">
      <c r="C3" s="33" t="s">
        <v>99</v>
      </c>
      <c r="D3" s="34"/>
      <c r="E3" s="34"/>
      <c r="F3" s="34"/>
      <c r="G3" s="34"/>
      <c r="H3" s="34"/>
      <c r="I3" s="34"/>
    </row>
    <row r="4" spans="3:10" ht="21" customHeight="1" x14ac:dyDescent="0.25">
      <c r="C4" s="35" t="s">
        <v>100</v>
      </c>
      <c r="D4" s="36"/>
      <c r="E4" s="36"/>
      <c r="F4" s="36"/>
      <c r="G4" s="36"/>
      <c r="H4" s="36"/>
      <c r="I4" s="36"/>
    </row>
    <row r="5" spans="3:10" ht="15.75" x14ac:dyDescent="0.25">
      <c r="C5" s="37" t="s">
        <v>107</v>
      </c>
      <c r="D5" s="38"/>
      <c r="E5" s="38"/>
      <c r="F5" s="38"/>
      <c r="G5" s="38"/>
      <c r="H5" s="38"/>
      <c r="I5" s="38"/>
    </row>
    <row r="6" spans="3:10" ht="15.75" customHeight="1" x14ac:dyDescent="0.25">
      <c r="C6" s="31" t="s">
        <v>93</v>
      </c>
      <c r="D6" s="32"/>
      <c r="E6" s="32"/>
      <c r="F6" s="32"/>
      <c r="G6" s="32"/>
      <c r="H6" s="32"/>
      <c r="I6" s="32"/>
    </row>
    <row r="7" spans="3:10" ht="15.75" customHeight="1" x14ac:dyDescent="0.25">
      <c r="C7" s="32" t="s">
        <v>79</v>
      </c>
      <c r="D7" s="32"/>
      <c r="E7" s="32"/>
      <c r="F7" s="32"/>
      <c r="G7" s="32"/>
      <c r="H7" s="32"/>
      <c r="I7" s="32"/>
    </row>
    <row r="9" spans="3:10" ht="25.5" customHeight="1" x14ac:dyDescent="0.25">
      <c r="C9" s="28" t="s">
        <v>66</v>
      </c>
      <c r="D9" s="29" t="s">
        <v>95</v>
      </c>
      <c r="E9" s="29" t="s">
        <v>94</v>
      </c>
      <c r="F9" s="26"/>
      <c r="G9" s="27"/>
      <c r="H9" s="27"/>
      <c r="I9" s="27"/>
    </row>
    <row r="10" spans="3:10" x14ac:dyDescent="0.25">
      <c r="C10" s="28"/>
      <c r="D10" s="30"/>
      <c r="E10" s="30"/>
      <c r="F10" s="10" t="s">
        <v>104</v>
      </c>
      <c r="G10" s="10" t="s">
        <v>105</v>
      </c>
      <c r="H10" s="10" t="s">
        <v>106</v>
      </c>
      <c r="I10" s="10" t="s">
        <v>80</v>
      </c>
    </row>
    <row r="11" spans="3:10" ht="18.75" x14ac:dyDescent="0.3">
      <c r="C11" s="1" t="s">
        <v>0</v>
      </c>
      <c r="D11" s="18">
        <f>D12+D18+D28+D38+D47+D54</f>
        <v>326340123.42999995</v>
      </c>
      <c r="E11" s="2"/>
      <c r="F11" s="22">
        <f>F12+F18+F28+F38+F47+F54+F64+F69+F72</f>
        <v>3133702.27</v>
      </c>
      <c r="G11" s="22">
        <f t="shared" ref="G11" si="0">G12+G18+G28+G38+G47+G54+G64+G69+G72</f>
        <v>2719674.37</v>
      </c>
      <c r="H11" s="22">
        <f>H18+H28+H54</f>
        <v>3277984.11</v>
      </c>
      <c r="I11" s="22">
        <f>F11+G11+H11</f>
        <v>9131360.75</v>
      </c>
      <c r="J11" s="20"/>
    </row>
    <row r="12" spans="3:10" ht="18.75" x14ac:dyDescent="0.3">
      <c r="C12" s="3" t="s">
        <v>1</v>
      </c>
      <c r="D12" s="18">
        <f>SUM(D13:D17)</f>
        <v>283898270.75999999</v>
      </c>
      <c r="E12" s="4"/>
      <c r="F12" s="21">
        <f>SUM(F13:G17)</f>
        <v>0</v>
      </c>
      <c r="I12" s="21">
        <f>SUM(I13:I17)</f>
        <v>0</v>
      </c>
    </row>
    <row r="13" spans="3:10" x14ac:dyDescent="0.25">
      <c r="C13" s="5" t="s">
        <v>2</v>
      </c>
      <c r="D13" s="6">
        <v>283898270.75999999</v>
      </c>
      <c r="E13" s="6"/>
      <c r="F13" s="19"/>
    </row>
    <row r="14" spans="3:10" x14ac:dyDescent="0.25">
      <c r="C14" s="5" t="s">
        <v>3</v>
      </c>
      <c r="D14" s="6"/>
      <c r="E14" s="6"/>
      <c r="G14" s="11"/>
    </row>
    <row r="15" spans="3:10" x14ac:dyDescent="0.25">
      <c r="C15" s="5" t="s">
        <v>4</v>
      </c>
      <c r="D15" s="6"/>
      <c r="E15" s="6"/>
      <c r="J15" s="12"/>
    </row>
    <row r="16" spans="3:10" x14ac:dyDescent="0.25">
      <c r="C16" s="5" t="s">
        <v>5</v>
      </c>
      <c r="D16" s="6"/>
      <c r="E16" s="6"/>
    </row>
    <row r="17" spans="3:9" x14ac:dyDescent="0.25">
      <c r="C17" s="5" t="s">
        <v>6</v>
      </c>
      <c r="D17" s="6"/>
      <c r="E17" s="6"/>
    </row>
    <row r="18" spans="3:9" ht="18.75" x14ac:dyDescent="0.3">
      <c r="C18" s="3" t="s">
        <v>7</v>
      </c>
      <c r="D18" s="18">
        <f>SUM(D19:D27)</f>
        <v>7743134.4000000004</v>
      </c>
      <c r="E18" s="4"/>
      <c r="F18" s="21">
        <f>SUM(F19:F27)</f>
        <v>642772.57999999996</v>
      </c>
      <c r="G18" s="21">
        <f>SUM(G19:G27)</f>
        <v>398473.22</v>
      </c>
      <c r="H18" s="21">
        <f>SUM(H19:H27)</f>
        <v>1019331.4700000001</v>
      </c>
      <c r="I18" s="21">
        <f>SUM(I19:I27)</f>
        <v>0</v>
      </c>
    </row>
    <row r="19" spans="3:9" x14ac:dyDescent="0.25">
      <c r="C19" s="5" t="s">
        <v>8</v>
      </c>
      <c r="D19" s="6">
        <v>1812044.4</v>
      </c>
      <c r="E19" s="6"/>
      <c r="F19" s="19">
        <v>146860.35</v>
      </c>
      <c r="G19" s="19">
        <v>86026</v>
      </c>
      <c r="H19" s="19">
        <v>129659.62</v>
      </c>
      <c r="I19" s="20"/>
    </row>
    <row r="20" spans="3:9" x14ac:dyDescent="0.25">
      <c r="C20" s="5" t="s">
        <v>9</v>
      </c>
      <c r="D20" s="6">
        <v>3500000</v>
      </c>
      <c r="E20" s="6"/>
      <c r="F20" s="19">
        <v>143987.14000000001</v>
      </c>
      <c r="G20" s="19"/>
      <c r="H20" s="19">
        <v>345079.2</v>
      </c>
      <c r="I20" s="19"/>
    </row>
    <row r="21" spans="3:9" x14ac:dyDescent="0.25">
      <c r="C21" s="5" t="s">
        <v>10</v>
      </c>
      <c r="D21" s="6"/>
      <c r="E21" s="6"/>
      <c r="F21" s="19"/>
      <c r="G21" s="19"/>
      <c r="H21" s="19"/>
    </row>
    <row r="22" spans="3:9" x14ac:dyDescent="0.25">
      <c r="C22" s="5" t="s">
        <v>11</v>
      </c>
      <c r="D22" s="6"/>
      <c r="E22" s="6"/>
      <c r="F22" s="19">
        <v>7000</v>
      </c>
      <c r="G22" s="19">
        <v>14000</v>
      </c>
      <c r="H22" s="19">
        <v>14000</v>
      </c>
      <c r="I22" s="19"/>
    </row>
    <row r="23" spans="3:9" x14ac:dyDescent="0.25">
      <c r="C23" s="5" t="s">
        <v>12</v>
      </c>
      <c r="D23" s="6"/>
      <c r="E23" s="6"/>
      <c r="F23" s="19">
        <v>44604</v>
      </c>
      <c r="G23" s="19"/>
      <c r="H23" s="19"/>
      <c r="I23" s="20"/>
    </row>
    <row r="24" spans="3:9" x14ac:dyDescent="0.25">
      <c r="C24" s="5" t="s">
        <v>13</v>
      </c>
      <c r="D24" s="6"/>
      <c r="E24" s="6"/>
      <c r="F24" s="19"/>
      <c r="G24" s="19"/>
      <c r="H24" s="19"/>
    </row>
    <row r="25" spans="3:9" x14ac:dyDescent="0.25">
      <c r="C25" s="5" t="s">
        <v>14</v>
      </c>
      <c r="D25" s="6">
        <v>2380426</v>
      </c>
      <c r="E25" s="6"/>
      <c r="F25" s="19">
        <v>215000</v>
      </c>
      <c r="G25" s="19">
        <v>259917</v>
      </c>
      <c r="H25" s="19">
        <v>465156.26</v>
      </c>
      <c r="I25" s="20"/>
    </row>
    <row r="26" spans="3:9" x14ac:dyDescent="0.25">
      <c r="C26" s="5" t="s">
        <v>15</v>
      </c>
      <c r="D26" s="6">
        <v>50664</v>
      </c>
      <c r="E26" s="6"/>
      <c r="F26" s="19">
        <v>85321.09</v>
      </c>
      <c r="G26" s="19">
        <v>21272.720000000001</v>
      </c>
      <c r="H26" s="19">
        <v>65436.39</v>
      </c>
      <c r="I26" s="20"/>
    </row>
    <row r="27" spans="3:9" x14ac:dyDescent="0.25">
      <c r="C27" s="5" t="s">
        <v>16</v>
      </c>
      <c r="D27" s="6"/>
      <c r="E27" s="6"/>
      <c r="F27" s="19"/>
      <c r="G27" s="19">
        <v>17257.5</v>
      </c>
      <c r="H27" s="19"/>
    </row>
    <row r="28" spans="3:9" ht="18.75" x14ac:dyDescent="0.3">
      <c r="C28" s="3" t="s">
        <v>17</v>
      </c>
      <c r="D28" s="18">
        <f>SUM(D29:D37)</f>
        <v>30972172.270000003</v>
      </c>
      <c r="E28" s="4"/>
      <c r="F28" s="21">
        <f>SUM(F29:F37)</f>
        <v>2279369.36</v>
      </c>
      <c r="G28" s="21">
        <f>SUM(G29:G37)</f>
        <v>2321201.15</v>
      </c>
      <c r="H28" s="21">
        <f>SUM(H29:H37)</f>
        <v>1908338.3699999999</v>
      </c>
      <c r="I28" s="21">
        <f>SUM(I29:I37)</f>
        <v>0</v>
      </c>
    </row>
    <row r="29" spans="3:9" x14ac:dyDescent="0.25">
      <c r="C29" s="5" t="s">
        <v>18</v>
      </c>
      <c r="D29" s="6">
        <v>4800000</v>
      </c>
      <c r="E29" s="6"/>
      <c r="F29" s="19">
        <v>499358.07</v>
      </c>
      <c r="G29" s="19">
        <v>452423.82</v>
      </c>
      <c r="H29" s="19">
        <v>450288.56</v>
      </c>
      <c r="I29" s="19"/>
    </row>
    <row r="30" spans="3:9" x14ac:dyDescent="0.25">
      <c r="C30" s="5" t="s">
        <v>19</v>
      </c>
      <c r="D30" s="6">
        <v>450000</v>
      </c>
      <c r="E30" s="6"/>
      <c r="F30" s="19">
        <v>260330.89</v>
      </c>
      <c r="G30" s="19">
        <v>96229</v>
      </c>
      <c r="H30" s="19"/>
      <c r="I30" s="20"/>
    </row>
    <row r="31" spans="3:9" x14ac:dyDescent="0.25">
      <c r="C31" s="5" t="s">
        <v>20</v>
      </c>
      <c r="D31" s="6"/>
      <c r="E31" s="6"/>
      <c r="F31" s="19"/>
      <c r="G31" s="19"/>
    </row>
    <row r="32" spans="3:9" x14ac:dyDescent="0.25">
      <c r="C32" s="5" t="s">
        <v>21</v>
      </c>
      <c r="D32" s="6">
        <v>6039897.7999999998</v>
      </c>
      <c r="E32" s="6"/>
      <c r="F32" s="19">
        <v>742381.36</v>
      </c>
      <c r="G32" s="19">
        <v>580848</v>
      </c>
      <c r="H32" s="19">
        <v>253668.8</v>
      </c>
      <c r="I32" s="19"/>
    </row>
    <row r="33" spans="3:9" x14ac:dyDescent="0.25">
      <c r="C33" s="5" t="s">
        <v>22</v>
      </c>
      <c r="D33" s="6"/>
      <c r="E33" s="6"/>
      <c r="H33" s="19"/>
    </row>
    <row r="34" spans="3:9" x14ac:dyDescent="0.25">
      <c r="C34" s="5" t="s">
        <v>23</v>
      </c>
      <c r="D34" s="6"/>
      <c r="E34" s="6"/>
      <c r="F34" s="19"/>
      <c r="G34" s="19"/>
      <c r="H34" s="19"/>
      <c r="I34" s="19"/>
    </row>
    <row r="35" spans="3:9" x14ac:dyDescent="0.25">
      <c r="C35" s="5" t="s">
        <v>24</v>
      </c>
      <c r="D35" s="6">
        <v>6989076</v>
      </c>
      <c r="E35" s="6"/>
      <c r="F35" s="19">
        <v>620522.56999999995</v>
      </c>
      <c r="G35" s="19">
        <v>433285.64</v>
      </c>
      <c r="H35" s="19">
        <v>771326.84</v>
      </c>
      <c r="I35" s="20"/>
    </row>
    <row r="36" spans="3:9" x14ac:dyDescent="0.25">
      <c r="C36" s="5" t="s">
        <v>25</v>
      </c>
      <c r="D36" s="6"/>
      <c r="E36" s="6"/>
      <c r="F36" s="19"/>
      <c r="G36" s="19"/>
      <c r="H36" s="19"/>
    </row>
    <row r="37" spans="3:9" x14ac:dyDescent="0.25">
      <c r="C37" s="5" t="s">
        <v>26</v>
      </c>
      <c r="D37" s="6">
        <v>12693198.470000001</v>
      </c>
      <c r="E37" s="6"/>
      <c r="F37" s="19">
        <v>156776.47</v>
      </c>
      <c r="G37" s="19">
        <v>758414.69</v>
      </c>
      <c r="H37" s="19">
        <v>433054.17</v>
      </c>
      <c r="I37" s="19"/>
    </row>
    <row r="38" spans="3:9" ht="15.75" x14ac:dyDescent="0.25">
      <c r="C38" s="3" t="s">
        <v>27</v>
      </c>
      <c r="D38" s="4">
        <f>SUM(D39:D43)</f>
        <v>0</v>
      </c>
      <c r="E38" s="4"/>
      <c r="F38" s="21"/>
    </row>
    <row r="39" spans="3:9" x14ac:dyDescent="0.25">
      <c r="C39" s="5" t="s">
        <v>28</v>
      </c>
      <c r="D39" s="6"/>
      <c r="E39" s="6"/>
      <c r="F39" s="19">
        <v>0</v>
      </c>
    </row>
    <row r="40" spans="3:9" x14ac:dyDescent="0.25">
      <c r="C40" s="5" t="s">
        <v>29</v>
      </c>
      <c r="D40" s="6"/>
      <c r="E40" s="6"/>
      <c r="F40" s="19">
        <v>0</v>
      </c>
    </row>
    <row r="41" spans="3:9" x14ac:dyDescent="0.25">
      <c r="C41" s="5" t="s">
        <v>30</v>
      </c>
      <c r="D41" s="6"/>
      <c r="E41" s="6"/>
      <c r="F41" s="19">
        <v>0</v>
      </c>
    </row>
    <row r="42" spans="3:9" x14ac:dyDescent="0.25">
      <c r="C42" s="5" t="s">
        <v>31</v>
      </c>
      <c r="D42" s="6"/>
      <c r="E42" s="6"/>
      <c r="F42" s="19">
        <v>0</v>
      </c>
    </row>
    <row r="43" spans="3:9" x14ac:dyDescent="0.25">
      <c r="C43" s="5" t="s">
        <v>32</v>
      </c>
      <c r="D43" s="6"/>
      <c r="E43" s="6"/>
      <c r="F43" s="19">
        <v>0</v>
      </c>
    </row>
    <row r="44" spans="3:9" x14ac:dyDescent="0.25">
      <c r="C44" s="5" t="s">
        <v>33</v>
      </c>
      <c r="D44" s="6"/>
      <c r="E44" s="6"/>
      <c r="F44" s="19">
        <v>0</v>
      </c>
    </row>
    <row r="45" spans="3:9" x14ac:dyDescent="0.25">
      <c r="C45" s="5" t="s">
        <v>34</v>
      </c>
      <c r="D45" s="6"/>
      <c r="E45" s="6"/>
      <c r="F45" s="19">
        <v>0</v>
      </c>
    </row>
    <row r="46" spans="3:9" x14ac:dyDescent="0.25">
      <c r="C46" s="5" t="s">
        <v>35</v>
      </c>
      <c r="D46" s="6"/>
      <c r="E46" s="6"/>
      <c r="F46" s="19">
        <v>0</v>
      </c>
    </row>
    <row r="47" spans="3:9" x14ac:dyDescent="0.25">
      <c r="C47" s="3" t="s">
        <v>36</v>
      </c>
      <c r="D47" s="4">
        <f>SUM(D48:D52)</f>
        <v>0</v>
      </c>
      <c r="E47" s="4"/>
      <c r="F47" s="20">
        <f>SUM(F48:G53)</f>
        <v>0</v>
      </c>
    </row>
    <row r="48" spans="3:9" x14ac:dyDescent="0.25">
      <c r="C48" s="5" t="s">
        <v>37</v>
      </c>
      <c r="D48" s="6"/>
      <c r="E48" s="6"/>
    </row>
    <row r="49" spans="3:9" x14ac:dyDescent="0.25">
      <c r="C49" s="5" t="s">
        <v>38</v>
      </c>
      <c r="D49" s="6"/>
      <c r="E49" s="6"/>
      <c r="F49" s="19">
        <v>0</v>
      </c>
    </row>
    <row r="50" spans="3:9" x14ac:dyDescent="0.25">
      <c r="C50" s="5" t="s">
        <v>39</v>
      </c>
      <c r="D50" s="6"/>
      <c r="E50" s="6"/>
      <c r="F50" s="19">
        <v>0</v>
      </c>
    </row>
    <row r="51" spans="3:9" x14ac:dyDescent="0.25">
      <c r="C51" s="5" t="s">
        <v>40</v>
      </c>
      <c r="D51" s="6"/>
      <c r="E51" s="6"/>
      <c r="F51" s="19">
        <v>0</v>
      </c>
    </row>
    <row r="52" spans="3:9" x14ac:dyDescent="0.25">
      <c r="C52" s="5" t="s">
        <v>41</v>
      </c>
      <c r="D52" s="6"/>
      <c r="E52" s="6"/>
      <c r="F52" s="19">
        <v>0</v>
      </c>
    </row>
    <row r="53" spans="3:9" x14ac:dyDescent="0.25">
      <c r="C53" s="5" t="s">
        <v>42</v>
      </c>
      <c r="D53" s="6"/>
      <c r="E53" s="6"/>
      <c r="F53" s="19">
        <v>0</v>
      </c>
    </row>
    <row r="54" spans="3:9" ht="18.75" x14ac:dyDescent="0.3">
      <c r="C54" s="3" t="s">
        <v>43</v>
      </c>
      <c r="D54" s="18">
        <f>SUM(D55:D63)</f>
        <v>3726546</v>
      </c>
      <c r="E54" s="4"/>
      <c r="F54" s="21">
        <f>SUM(F55)</f>
        <v>211560.33</v>
      </c>
      <c r="H54" s="21">
        <f>SUM(H55:H63)</f>
        <v>350314.27</v>
      </c>
      <c r="I54" s="21">
        <f>SUM(I55)</f>
        <v>0</v>
      </c>
    </row>
    <row r="55" spans="3:9" x14ac:dyDescent="0.25">
      <c r="C55" s="5" t="s">
        <v>44</v>
      </c>
      <c r="D55" s="6">
        <v>1226546</v>
      </c>
      <c r="E55" s="6"/>
      <c r="F55" s="19">
        <v>211560.33</v>
      </c>
      <c r="G55" s="19">
        <v>42480</v>
      </c>
      <c r="H55" s="19">
        <v>253748.97</v>
      </c>
      <c r="I55" s="20"/>
    </row>
    <row r="56" spans="3:9" x14ac:dyDescent="0.25">
      <c r="C56" s="5" t="s">
        <v>45</v>
      </c>
      <c r="D56" s="6">
        <v>1875000</v>
      </c>
      <c r="E56" s="6"/>
      <c r="F56" s="19"/>
      <c r="G56" s="19"/>
    </row>
    <row r="57" spans="3:9" x14ac:dyDescent="0.25">
      <c r="C57" s="5" t="s">
        <v>46</v>
      </c>
      <c r="D57" s="6">
        <v>625000</v>
      </c>
      <c r="E57" s="6"/>
      <c r="F57" s="19"/>
      <c r="G57" s="19">
        <v>257850.28</v>
      </c>
      <c r="H57" s="19">
        <v>96565.3</v>
      </c>
    </row>
    <row r="58" spans="3:9" x14ac:dyDescent="0.25">
      <c r="C58" s="5" t="s">
        <v>47</v>
      </c>
      <c r="D58" s="6"/>
      <c r="E58" s="6"/>
      <c r="F58" s="19"/>
    </row>
    <row r="59" spans="3:9" x14ac:dyDescent="0.25">
      <c r="C59" s="5" t="s">
        <v>48</v>
      </c>
      <c r="D59" s="6"/>
      <c r="E59" s="6"/>
      <c r="F59" s="19"/>
    </row>
    <row r="60" spans="3:9" x14ac:dyDescent="0.25">
      <c r="C60" s="5" t="s">
        <v>49</v>
      </c>
      <c r="D60" s="6"/>
      <c r="E60" s="6"/>
      <c r="F60" s="19">
        <v>0</v>
      </c>
    </row>
    <row r="61" spans="3:9" x14ac:dyDescent="0.25">
      <c r="C61" s="5" t="s">
        <v>50</v>
      </c>
      <c r="D61" s="6"/>
      <c r="E61" s="6"/>
      <c r="F61" s="19">
        <v>26000</v>
      </c>
      <c r="G61" s="19"/>
    </row>
    <row r="62" spans="3:9" x14ac:dyDescent="0.25">
      <c r="C62" s="5" t="s">
        <v>51</v>
      </c>
      <c r="D62" s="6"/>
      <c r="E62" s="6"/>
      <c r="F62" s="19">
        <v>0</v>
      </c>
    </row>
    <row r="63" spans="3:9" x14ac:dyDescent="0.25">
      <c r="C63" s="5" t="s">
        <v>52</v>
      </c>
      <c r="D63" s="6"/>
      <c r="E63" s="6"/>
      <c r="F63" s="19">
        <v>0</v>
      </c>
    </row>
    <row r="64" spans="3:9" ht="15.75" x14ac:dyDescent="0.25">
      <c r="C64" s="3" t="s">
        <v>53</v>
      </c>
      <c r="D64" s="4"/>
      <c r="E64" s="4"/>
      <c r="F64" s="21">
        <f>SUM(F65:G68)</f>
        <v>0</v>
      </c>
    </row>
    <row r="65" spans="3:9" x14ac:dyDescent="0.25">
      <c r="C65" s="5" t="s">
        <v>54</v>
      </c>
      <c r="D65" s="6"/>
      <c r="E65" s="6"/>
      <c r="F65" s="19">
        <v>0</v>
      </c>
    </row>
    <row r="66" spans="3:9" x14ac:dyDescent="0.25">
      <c r="C66" s="5" t="s">
        <v>55</v>
      </c>
      <c r="D66" s="6"/>
      <c r="E66" s="6"/>
      <c r="F66" s="19">
        <v>0</v>
      </c>
    </row>
    <row r="67" spans="3:9" x14ac:dyDescent="0.25">
      <c r="C67" s="5" t="s">
        <v>56</v>
      </c>
      <c r="D67" s="6"/>
      <c r="E67" s="6"/>
      <c r="F67" s="19">
        <v>0</v>
      </c>
    </row>
    <row r="68" spans="3:9" x14ac:dyDescent="0.25">
      <c r="C68" s="5" t="s">
        <v>57</v>
      </c>
      <c r="D68" s="6"/>
      <c r="E68" s="6"/>
      <c r="F68" s="19">
        <v>0</v>
      </c>
    </row>
    <row r="69" spans="3:9" ht="15.75" x14ac:dyDescent="0.25">
      <c r="C69" s="3" t="s">
        <v>58</v>
      </c>
      <c r="D69" s="4"/>
      <c r="E69" s="4"/>
      <c r="F69" s="21">
        <f>SUM(F70:G71)</f>
        <v>0</v>
      </c>
    </row>
    <row r="70" spans="3:9" x14ac:dyDescent="0.25">
      <c r="C70" s="5" t="s">
        <v>59</v>
      </c>
      <c r="D70" s="6"/>
      <c r="E70" s="6"/>
      <c r="F70" s="19">
        <v>0</v>
      </c>
    </row>
    <row r="71" spans="3:9" x14ac:dyDescent="0.25">
      <c r="C71" s="5" t="s">
        <v>60</v>
      </c>
      <c r="D71" s="6"/>
      <c r="E71" s="6"/>
      <c r="F71" s="19">
        <v>0</v>
      </c>
    </row>
    <row r="72" spans="3:9" ht="15.75" x14ac:dyDescent="0.25">
      <c r="C72" s="3" t="s">
        <v>61</v>
      </c>
      <c r="D72" s="4"/>
      <c r="E72" s="4"/>
      <c r="F72" s="21">
        <f t="shared" ref="F72:I72" si="1">SUM(F73:F75)</f>
        <v>0</v>
      </c>
      <c r="G72" s="21">
        <f t="shared" si="1"/>
        <v>0</v>
      </c>
      <c r="H72" s="21">
        <f t="shared" si="1"/>
        <v>0</v>
      </c>
      <c r="I72" s="21">
        <f t="shared" si="1"/>
        <v>0</v>
      </c>
    </row>
    <row r="73" spans="3:9" x14ac:dyDescent="0.25">
      <c r="C73" s="5" t="s">
        <v>62</v>
      </c>
      <c r="D73" s="6"/>
      <c r="E73" s="6"/>
    </row>
    <row r="74" spans="3:9" x14ac:dyDescent="0.25">
      <c r="C74" s="5" t="s">
        <v>63</v>
      </c>
      <c r="D74" s="6"/>
      <c r="E74" s="6"/>
    </row>
    <row r="75" spans="3:9" x14ac:dyDescent="0.25">
      <c r="C75" s="5" t="s">
        <v>64</v>
      </c>
      <c r="D75" s="6"/>
      <c r="E75" s="6"/>
      <c r="F75" s="19"/>
      <c r="I75" s="19"/>
    </row>
    <row r="76" spans="3:9" x14ac:dyDescent="0.25">
      <c r="C76" s="1" t="s">
        <v>69</v>
      </c>
      <c r="D76" s="2"/>
      <c r="E76" s="2"/>
      <c r="F76" s="2"/>
      <c r="G76" s="2"/>
      <c r="H76" s="2"/>
      <c r="I76" s="2"/>
    </row>
    <row r="77" spans="3:9" x14ac:dyDescent="0.25">
      <c r="C77" s="3" t="s">
        <v>70</v>
      </c>
      <c r="D77" s="4"/>
      <c r="E77" s="4"/>
    </row>
    <row r="78" spans="3:9" x14ac:dyDescent="0.25">
      <c r="C78" s="5" t="s">
        <v>71</v>
      </c>
      <c r="D78" s="6"/>
      <c r="E78" s="6"/>
    </row>
    <row r="79" spans="3:9" x14ac:dyDescent="0.25">
      <c r="C79" s="5" t="s">
        <v>72</v>
      </c>
      <c r="D79" s="6"/>
      <c r="E79" s="6"/>
    </row>
    <row r="80" spans="3:9" x14ac:dyDescent="0.25">
      <c r="C80" s="3" t="s">
        <v>73</v>
      </c>
      <c r="D80" s="4"/>
      <c r="E80" s="4"/>
    </row>
    <row r="81" spans="1:9" x14ac:dyDescent="0.25">
      <c r="C81" s="5" t="s">
        <v>74</v>
      </c>
      <c r="D81" s="6"/>
      <c r="E81" s="6"/>
    </row>
    <row r="82" spans="1:9" x14ac:dyDescent="0.25">
      <c r="C82" s="5" t="s">
        <v>75</v>
      </c>
      <c r="D82" s="6"/>
      <c r="E82" s="6"/>
    </row>
    <row r="83" spans="1:9" x14ac:dyDescent="0.25">
      <c r="C83" s="3" t="s">
        <v>76</v>
      </c>
      <c r="D83" s="4"/>
      <c r="E83" s="4"/>
    </row>
    <row r="84" spans="1:9" x14ac:dyDescent="0.25">
      <c r="C84" s="5" t="s">
        <v>77</v>
      </c>
      <c r="D84" s="6"/>
      <c r="E84" s="6"/>
    </row>
    <row r="85" spans="1:9" ht="30" customHeight="1" x14ac:dyDescent="0.25">
      <c r="C85" s="23" t="s">
        <v>65</v>
      </c>
      <c r="D85" s="8">
        <v>326340123.39999998</v>
      </c>
      <c r="E85" s="8"/>
      <c r="F85" s="8">
        <f>F76+F11</f>
        <v>3133702.27</v>
      </c>
      <c r="G85" s="8">
        <f t="shared" ref="G85" si="2">G76+G11</f>
        <v>2719674.37</v>
      </c>
      <c r="H85" s="8">
        <f>H76+H11</f>
        <v>3277984.11</v>
      </c>
      <c r="I85" s="8">
        <f>I76+I11</f>
        <v>9131360.75</v>
      </c>
    </row>
    <row r="88" spans="1:9" ht="15.75" thickBot="1" x14ac:dyDescent="0.3">
      <c r="C88" s="41"/>
      <c r="D88" s="41"/>
    </row>
    <row r="89" spans="1:9" ht="15.75" thickBot="1" x14ac:dyDescent="0.3">
      <c r="C89" s="17" t="s">
        <v>96</v>
      </c>
    </row>
    <row r="90" spans="1:9" ht="30.75" thickBot="1" x14ac:dyDescent="0.3">
      <c r="C90" s="15" t="s">
        <v>97</v>
      </c>
      <c r="D90" s="25"/>
    </row>
    <row r="91" spans="1:9" ht="60.75" thickBot="1" x14ac:dyDescent="0.3">
      <c r="C91" s="16" t="s">
        <v>98</v>
      </c>
    </row>
    <row r="96" spans="1:9" x14ac:dyDescent="0.25">
      <c r="A96" s="24"/>
    </row>
    <row r="97" spans="3:4" x14ac:dyDescent="0.25">
      <c r="C97" s="41"/>
      <c r="D97" s="41"/>
    </row>
    <row r="98" spans="3:4" x14ac:dyDescent="0.25">
      <c r="C98" s="41" t="s">
        <v>101</v>
      </c>
      <c r="D98" s="41"/>
    </row>
    <row r="101" spans="3:4" x14ac:dyDescent="0.25">
      <c r="C101" s="40" t="s">
        <v>102</v>
      </c>
      <c r="D101" s="40"/>
    </row>
    <row r="102" spans="3:4" x14ac:dyDescent="0.25">
      <c r="C102" s="39" t="s">
        <v>103</v>
      </c>
      <c r="D102" s="39"/>
    </row>
    <row r="103" spans="3:4" x14ac:dyDescent="0.25">
      <c r="C103" s="24"/>
      <c r="D103" s="24"/>
    </row>
  </sheetData>
  <mergeCells count="13">
    <mergeCell ref="C97:D97"/>
    <mergeCell ref="C98:D98"/>
    <mergeCell ref="C101:D101"/>
    <mergeCell ref="C102:D102"/>
    <mergeCell ref="C88:D88"/>
    <mergeCell ref="C7:I7"/>
    <mergeCell ref="C3:I3"/>
    <mergeCell ref="C4:I4"/>
    <mergeCell ref="C9:C10"/>
    <mergeCell ref="D9:D10"/>
    <mergeCell ref="E9:E10"/>
    <mergeCell ref="C5:I5"/>
    <mergeCell ref="C6:I6"/>
  </mergeCells>
  <pageMargins left="0.7" right="0.7" top="0.75" bottom="0.75" header="0.3" footer="0.3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3" t="s">
        <v>78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3:17" ht="21" customHeight="1" x14ac:dyDescent="0.25">
      <c r="C4" s="35" t="s">
        <v>67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3:17" ht="15.75" x14ac:dyDescent="0.25">
      <c r="C5" s="37" t="s">
        <v>68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3:17" ht="15.75" customHeight="1" x14ac:dyDescent="0.25">
      <c r="C6" s="31" t="s">
        <v>93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3:17" ht="15.75" customHeight="1" x14ac:dyDescent="0.25">
      <c r="C7" s="32" t="s">
        <v>79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9" spans="3:17" ht="23.25" customHeight="1" x14ac:dyDescent="0.25">
      <c r="C9" s="7" t="s">
        <v>66</v>
      </c>
      <c r="D9" s="13" t="s">
        <v>81</v>
      </c>
      <c r="E9" s="13" t="s">
        <v>82</v>
      </c>
      <c r="F9" s="13" t="s">
        <v>83</v>
      </c>
      <c r="G9" s="13" t="s">
        <v>84</v>
      </c>
      <c r="H9" s="14" t="s">
        <v>85</v>
      </c>
      <c r="I9" s="13" t="s">
        <v>86</v>
      </c>
      <c r="J9" s="14" t="s">
        <v>87</v>
      </c>
      <c r="K9" s="13" t="s">
        <v>88</v>
      </c>
      <c r="L9" s="13" t="s">
        <v>89</v>
      </c>
      <c r="M9" s="13" t="s">
        <v>90</v>
      </c>
      <c r="N9" s="13" t="s">
        <v>91</v>
      </c>
      <c r="O9" s="14" t="s">
        <v>92</v>
      </c>
      <c r="P9" s="13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2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2025-01-03T14:51:21Z</cp:lastPrinted>
  <dcterms:created xsi:type="dcterms:W3CDTF">2021-07-29T18:58:50Z</dcterms:created>
  <dcterms:modified xsi:type="dcterms:W3CDTF">2025-04-16T14:36:20Z</dcterms:modified>
</cp:coreProperties>
</file>