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Q28" i="2" l="1"/>
  <c r="P28" i="2" l="1"/>
  <c r="P18" i="2"/>
  <c r="I28" i="2" l="1"/>
  <c r="R13" i="2" l="1"/>
  <c r="R14" i="2"/>
  <c r="R15" i="2"/>
  <c r="R16" i="2"/>
  <c r="R17" i="2"/>
  <c r="L18" i="2"/>
  <c r="M18" i="2"/>
  <c r="N18" i="2"/>
  <c r="O18" i="2"/>
  <c r="Q18" i="2"/>
  <c r="Q11" i="2" s="1"/>
  <c r="Q85" i="2" s="1"/>
  <c r="L28" i="2"/>
  <c r="M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H54" i="2"/>
  <c r="J11" i="2" l="1"/>
  <c r="J85" i="2" s="1"/>
  <c r="I12" i="2"/>
  <c r="F12" i="2"/>
  <c r="R12" i="2" l="1"/>
  <c r="I11" i="2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11" i="2" s="1"/>
  <c r="F85" i="2" s="1"/>
  <c r="D28" i="1" l="1"/>
  <c r="D12" i="1"/>
  <c r="D18" i="1"/>
  <c r="D54" i="1"/>
  <c r="D47" i="1"/>
  <c r="D38" i="1"/>
  <c r="D11" i="1" l="1"/>
  <c r="F47" i="2" l="1"/>
  <c r="R11" i="2" l="1"/>
  <c r="R85" i="2" s="1"/>
</calcChain>
</file>

<file path=xl/sharedStrings.xml><?xml version="1.0" encoding="utf-8"?>
<sst xmlns="http://schemas.openxmlformats.org/spreadsheetml/2006/main" count="288" uniqueCount="115">
  <si>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</si>
  <si>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</si>
  <si>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</si>
  <si>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</si>
  <si>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</si>
  <si>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</si>
  <si>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</si>
  <si>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</si>
  <si>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</si>
  <si>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</si>
  <si>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</si>
  <si>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</si>
  <si>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</si>
  <si>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</si>
  <si>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</si>
  <si>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</si>
  <si>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</si>
  <si>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</si>
  <si>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</si>
  <si>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</si>
  <si>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</si>
  <si>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</si>
  <si>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</si>
  <si>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</si>
  <si>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</si>
  <si>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</si>
  <si>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</si>
  <si>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</si>
  <si>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</si>
  <si>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</si>
  <si>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</si>
  <si>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</si>
  <si>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</si>
  <si>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</si>
  <si>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</si>
  <si>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</si>
  <si>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</si>
  <si>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</si>
  <si>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</si>
  <si>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</si>
  <si>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</si>
  <si>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</si>
  <si>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</si>
  <si>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</si>
  <si>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</si>
  <si>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</si>
  <si>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</si>
  <si>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</si>
  <si>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</si>
  <si>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</si>
  <si>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</si>
  <si>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</si>
  <si>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</si>
  <si>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</si>
  <si>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</si>
  <si>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</si>
  <si>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</si>
  <si>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</si>
  <si>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</si>
  <si>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</si>
  <si>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</si>
  <si>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</si>
  <si>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</si>
  <si>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</si>
  <si>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</si>
  <si>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</si>
  <si>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</si>
  <si>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</si>
  <si>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</si>
  <si>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</si>
  <si>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</si>
  <si>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</si>
  <si>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</si>
  <si>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</si>
  <si>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</si>
  <si>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</si>
  <si>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</si>
  <si>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</si>
  <si>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</si>
  <si>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</si>
  <si>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</si>
  <si>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</si>
  <si>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</si>
  <si>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</si>
  <si>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</si>
  <si>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</si>
  <si>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</si>
  <si>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</si>
  <si>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</si>
  <si>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</si>
  <si>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</si>
  <si>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</si>
  <si>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</si>
  <si>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</si>
  <si>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</si>
  <si>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</si>
  <si>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</si>
  <si>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</si>
  <si>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</si>
  <si>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</si>
  <si>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</si>
  <si>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</si>
  <si>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</si>
  <si>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</si>
  <si>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Año 2024</t>
  </si>
  <si>
    <t>En RD$326,340,123.43</t>
  </si>
  <si>
    <t xml:space="preserve">Preparado por: </t>
  </si>
  <si>
    <t>Licda. Altagracia Sanchez</t>
  </si>
  <si>
    <t>Lic. de Contabilidad</t>
  </si>
  <si>
    <t xml:space="preserve">     </t>
  </si>
  <si>
    <t>PP</t>
  </si>
  <si>
    <t>ENERO  Año 2025</t>
  </si>
  <si>
    <t xml:space="preserve">                                   Raquel Minaya </t>
  </si>
  <si>
    <t xml:space="preserve">                      Revisado por: </t>
  </si>
  <si>
    <t xml:space="preserve">    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</si>
</sst>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3" fillId="0" borderId="13" xfId="0" applyFont="1" applyBorder="1" applyAlignment="1">
      <alignment horizontal="center" vertical="center"/>
    </xf>
    <xf numFmtId="164" fontId="0" fillId="0" borderId="0" xfId="1" applyFont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13</xdr:col>
      <xdr:colOff>1078915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</xdr:row>
      <xdr:rowOff>55094</xdr:rowOff>
    </xdr:from>
    <xdr:to>
      <xdr:col>2</xdr:col>
      <xdr:colOff>1405750</xdr:colOff>
      <xdr:row>123</xdr:row>
      <xdr:rowOff>117319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133350</xdr:rowOff>
    </xdr:from>
    <xdr:to>
      <xdr:col>2</xdr:col>
      <xdr:colOff>1590941</xdr:colOff>
      <xdr:row>123</xdr:row>
      <xdr:rowOff>143206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opLeftCell="A34" zoomScale="78" zoomScaleNormal="78" workbookViewId="0">
      <selection activeCell="D11" sqref="D11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 x14ac:dyDescent="0.25">
      <c r="C1" s="45" t="s">
        <v>100</v>
      </c>
      <c r="D1" s="45"/>
      <c r="E1" s="45"/>
    </row>
    <row r="2" spans="2:16" ht="18.75" x14ac:dyDescent="0.25">
      <c r="C2" s="45" t="s">
        <v>101</v>
      </c>
      <c r="D2" s="45"/>
      <c r="E2" s="45"/>
    </row>
    <row r="3" spans="2:16" ht="28.5" customHeight="1" x14ac:dyDescent="0.25">
      <c r="C3" s="45" t="s">
        <v>104</v>
      </c>
      <c r="D3" s="45"/>
      <c r="E3" s="45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6" t="s">
        <v>102</v>
      </c>
      <c r="D4" s="46"/>
      <c r="E4" s="46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44" t="s">
        <v>105</v>
      </c>
      <c r="D5" s="44"/>
      <c r="E5" s="44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7"/>
      <c r="D7" s="48"/>
      <c r="E7" s="48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1" t="s">
        <v>66</v>
      </c>
      <c r="D9" s="42" t="s">
        <v>96</v>
      </c>
      <c r="E9" s="42" t="s">
        <v>95</v>
      </c>
      <c r="F9" s="8"/>
    </row>
    <row r="10" spans="2:16" ht="23.25" customHeight="1" x14ac:dyDescent="0.25">
      <c r="C10" s="41"/>
      <c r="D10" s="43"/>
      <c r="E10" s="43"/>
      <c r="F10" s="8"/>
    </row>
    <row r="11" spans="2:16" ht="18.75" x14ac:dyDescent="0.3">
      <c r="C11" s="1" t="s">
        <v>0</v>
      </c>
      <c r="D11" s="29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9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75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7"/>
  <sheetViews>
    <sheetView showGridLines="0" tabSelected="1" topLeftCell="A76" zoomScale="82" zoomScaleNormal="82" workbookViewId="0">
      <selection activeCell="G107" sqref="G107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01.5703125" customWidth="1"/>
    <col min="4" max="4" width="13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t="s">
        <v>110</v>
      </c>
    </row>
    <row r="3" spans="3:19" ht="28.5" customHeight="1" x14ac:dyDescent="0.25">
      <c r="C3" s="49" t="s">
        <v>100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53" t="s">
        <v>111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9" ht="15.75" customHeight="1" x14ac:dyDescent="0.25">
      <c r="C6" s="47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3:19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9" spans="3:19" ht="25.5" customHeight="1" x14ac:dyDescent="0.25">
      <c r="C9" s="41" t="s">
        <v>66</v>
      </c>
      <c r="D9" s="42" t="s">
        <v>96</v>
      </c>
      <c r="E9" s="42" t="s">
        <v>95</v>
      </c>
      <c r="F9" s="56" t="s">
        <v>93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41"/>
      <c r="D10" s="43"/>
      <c r="E10" s="43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x14ac:dyDescent="0.25">
      <c r="C11" s="1" t="s">
        <v>0</v>
      </c>
      <c r="D11" s="2"/>
      <c r="E11" s="2"/>
      <c r="F11" s="33">
        <f>F18+F28+F54</f>
        <v>3159702.27</v>
      </c>
      <c r="G11" s="33">
        <f t="shared" ref="G11:P11" si="0">G12+G18+G28+G38+G47+G54+G64+G69+G72</f>
        <v>0</v>
      </c>
      <c r="H11" s="33">
        <f t="shared" si="0"/>
        <v>0</v>
      </c>
      <c r="I11" s="33">
        <f>I12+I18+I28+I38+I47+I54+I64+I69+I72</f>
        <v>0</v>
      </c>
      <c r="J11" s="33">
        <f t="shared" si="0"/>
        <v>0</v>
      </c>
      <c r="K11" s="33">
        <f t="shared" si="0"/>
        <v>0</v>
      </c>
      <c r="L11" s="33">
        <f>L12+L18+L28+L38+L47+L54+L64+L69+L72</f>
        <v>0</v>
      </c>
      <c r="M11" s="33">
        <f>M12+M18+M28+M38+M47+M54+M64+M69+M72</f>
        <v>0</v>
      </c>
      <c r="N11" s="33">
        <f>N12+N18+N28+N38+N47+N54+N64+N69+N72+N14</f>
        <v>0</v>
      </c>
      <c r="O11" s="33">
        <f t="shared" si="0"/>
        <v>0</v>
      </c>
      <c r="P11" s="33">
        <f t="shared" si="0"/>
        <v>0</v>
      </c>
      <c r="Q11" s="33">
        <f>Q18+Q28</f>
        <v>0</v>
      </c>
      <c r="R11" s="2">
        <f>F11+G11+H11+I11+J11+K11+L11+M11+N11+O11+P11+Q11</f>
        <v>3159702.27</v>
      </c>
    </row>
    <row r="12" spans="3:19" ht="15.75" x14ac:dyDescent="0.25">
      <c r="C12" s="3" t="s">
        <v>1</v>
      </c>
      <c r="D12" s="4"/>
      <c r="E12" s="4"/>
      <c r="F12" s="32">
        <f>SUM(F13:G17)</f>
        <v>0</v>
      </c>
      <c r="I12" s="32">
        <f>SUM(I13:J17)</f>
        <v>0</v>
      </c>
      <c r="J12" s="32">
        <f>SUM(J13:K17)</f>
        <v>0</v>
      </c>
      <c r="K12" s="32">
        <f>SUM(K13:L17)</f>
        <v>0</v>
      </c>
      <c r="R12" s="31">
        <f>SUM(F12:Q12)</f>
        <v>0</v>
      </c>
    </row>
    <row r="13" spans="3:19" x14ac:dyDescent="0.25">
      <c r="C13" s="5" t="s">
        <v>2</v>
      </c>
      <c r="D13" s="6"/>
      <c r="E13" s="6"/>
      <c r="F13" s="30"/>
      <c r="R13" s="3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7"/>
      <c r="N14" s="40"/>
      <c r="R14" s="31">
        <f t="shared" si="1"/>
        <v>0</v>
      </c>
    </row>
    <row r="15" spans="3:19" x14ac:dyDescent="0.25">
      <c r="C15" s="5" t="s">
        <v>4</v>
      </c>
      <c r="D15" s="6"/>
      <c r="E15" s="6"/>
      <c r="R15" s="31">
        <f t="shared" si="1"/>
        <v>0</v>
      </c>
      <c r="S15" s="19"/>
    </row>
    <row r="16" spans="3:19" x14ac:dyDescent="0.25">
      <c r="C16" s="5" t="s">
        <v>5</v>
      </c>
      <c r="D16" s="6"/>
      <c r="E16" s="6"/>
      <c r="N16" s="30"/>
      <c r="R16" s="31">
        <f t="shared" si="1"/>
        <v>0</v>
      </c>
    </row>
    <row r="17" spans="3:18" ht="15.75" x14ac:dyDescent="0.25">
      <c r="C17" s="5" t="s">
        <v>6</v>
      </c>
      <c r="D17" s="6"/>
      <c r="E17" s="6"/>
      <c r="J17" s="32"/>
      <c r="R17" s="31">
        <f t="shared" si="1"/>
        <v>0</v>
      </c>
    </row>
    <row r="18" spans="3:18" ht="15.75" x14ac:dyDescent="0.25">
      <c r="C18" s="3" t="s">
        <v>7</v>
      </c>
      <c r="D18" s="4"/>
      <c r="E18" s="4"/>
      <c r="F18" s="32">
        <f t="shared" ref="F18:K18" si="2">SUM(F19:F27)</f>
        <v>642772.57999999996</v>
      </c>
      <c r="G18" s="32">
        <f t="shared" si="2"/>
        <v>0</v>
      </c>
      <c r="H18" s="32">
        <f t="shared" si="2"/>
        <v>0</v>
      </c>
      <c r="I18" s="32">
        <f t="shared" si="2"/>
        <v>0</v>
      </c>
      <c r="J18" s="32">
        <f t="shared" si="2"/>
        <v>0</v>
      </c>
      <c r="K18" s="32">
        <f t="shared" si="2"/>
        <v>0</v>
      </c>
      <c r="L18" s="32">
        <f t="shared" ref="L18:Q18" si="3">SUM(L19:L27)</f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>SUM(P19:P27)</f>
        <v>0</v>
      </c>
      <c r="Q18" s="32">
        <f t="shared" si="3"/>
        <v>0</v>
      </c>
      <c r="R18" s="31"/>
    </row>
    <row r="19" spans="3:18" x14ac:dyDescent="0.25">
      <c r="C19" s="5" t="s">
        <v>8</v>
      </c>
      <c r="D19" s="6"/>
      <c r="E19" s="6"/>
      <c r="F19" s="30">
        <v>146860.35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6"/>
      <c r="R19" s="31"/>
    </row>
    <row r="20" spans="3:18" x14ac:dyDescent="0.25">
      <c r="C20" s="5" t="s">
        <v>9</v>
      </c>
      <c r="D20" s="6"/>
      <c r="E20" s="6"/>
      <c r="F20" s="30">
        <v>143987.14000000001</v>
      </c>
      <c r="G20" s="30"/>
      <c r="H20" s="30"/>
      <c r="I20" s="30"/>
      <c r="J20" s="30"/>
      <c r="K20" s="30"/>
      <c r="L20" s="30"/>
      <c r="M20" s="30"/>
      <c r="N20" s="30"/>
      <c r="O20" s="30"/>
      <c r="P20" s="36"/>
      <c r="Q20" s="36"/>
      <c r="R20" s="31"/>
    </row>
    <row r="21" spans="3:18" x14ac:dyDescent="0.25">
      <c r="C21" s="5" t="s">
        <v>10</v>
      </c>
      <c r="D21" s="6"/>
      <c r="E21" s="6"/>
      <c r="F21" s="30"/>
      <c r="G21" s="30"/>
      <c r="H21" s="30"/>
      <c r="J21" s="30"/>
      <c r="N21" s="30"/>
    </row>
    <row r="22" spans="3:18" x14ac:dyDescent="0.25">
      <c r="C22" s="5" t="s">
        <v>11</v>
      </c>
      <c r="D22" s="6"/>
      <c r="E22" s="6"/>
      <c r="F22" s="30">
        <v>7000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6"/>
      <c r="R22" s="31"/>
    </row>
    <row r="23" spans="3:18" x14ac:dyDescent="0.25">
      <c r="C23" s="5" t="s">
        <v>12</v>
      </c>
      <c r="D23" s="6"/>
      <c r="E23" s="6"/>
      <c r="F23" s="30">
        <v>44604</v>
      </c>
      <c r="G23" s="30"/>
      <c r="H23" s="30"/>
      <c r="I23" s="30"/>
      <c r="J23" s="30"/>
      <c r="L23" s="30"/>
      <c r="M23" s="30"/>
      <c r="N23" s="30"/>
      <c r="O23" s="30"/>
      <c r="P23" s="30"/>
      <c r="Q23" s="30"/>
    </row>
    <row r="24" spans="3:18" x14ac:dyDescent="0.25">
      <c r="C24" s="5" t="s">
        <v>13</v>
      </c>
      <c r="D24" s="6"/>
      <c r="E24" s="6"/>
      <c r="F24" s="30"/>
      <c r="G24" s="30"/>
      <c r="H24" s="30"/>
      <c r="J24" s="30"/>
      <c r="N24" s="30"/>
    </row>
    <row r="25" spans="3:18" x14ac:dyDescent="0.25">
      <c r="C25" s="5" t="s">
        <v>14</v>
      </c>
      <c r="D25" s="6"/>
      <c r="E25" s="6"/>
      <c r="F25" s="30">
        <v>215000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6"/>
      <c r="R25" s="31"/>
    </row>
    <row r="26" spans="3:18" x14ac:dyDescent="0.25">
      <c r="C26" s="5" t="s">
        <v>15</v>
      </c>
      <c r="D26" s="6"/>
      <c r="E26" s="6"/>
      <c r="F26" s="30">
        <v>85321.09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1"/>
    </row>
    <row r="27" spans="3:18" x14ac:dyDescent="0.25">
      <c r="C27" s="5" t="s">
        <v>16</v>
      </c>
      <c r="D27" s="6"/>
      <c r="E27" s="6"/>
      <c r="F27" s="30"/>
      <c r="G27" s="30"/>
      <c r="H27" s="30"/>
      <c r="J27" s="30"/>
      <c r="K27" s="30"/>
      <c r="L27" s="30"/>
      <c r="O27" s="30"/>
      <c r="P27" s="30"/>
      <c r="Q27" s="30"/>
      <c r="R27" s="31"/>
    </row>
    <row r="28" spans="3:18" ht="15.75" x14ac:dyDescent="0.25">
      <c r="C28" s="3" t="s">
        <v>17</v>
      </c>
      <c r="D28" s="4"/>
      <c r="E28" s="4"/>
      <c r="F28" s="32">
        <f>SUM(F29:G37)</f>
        <v>2279369.36</v>
      </c>
      <c r="G28" s="32">
        <f>SUM(G29:H37)</f>
        <v>0</v>
      </c>
      <c r="H28" s="32">
        <f>SUM(H29:I37)</f>
        <v>0</v>
      </c>
      <c r="I28" s="32">
        <f>SUM(I29:J37)</f>
        <v>0</v>
      </c>
      <c r="J28" s="32">
        <f>SUM(J29:J37)</f>
        <v>0</v>
      </c>
      <c r="K28" s="32">
        <f>SUM(K29:K37)</f>
        <v>0</v>
      </c>
      <c r="L28" s="32">
        <f t="shared" ref="L28:O28" si="4">SUM(L29:L37)</f>
        <v>0</v>
      </c>
      <c r="M28" s="32">
        <f t="shared" si="4"/>
        <v>0</v>
      </c>
      <c r="N28" s="32">
        <f t="shared" si="4"/>
        <v>0</v>
      </c>
      <c r="O28" s="32">
        <f t="shared" si="4"/>
        <v>0</v>
      </c>
      <c r="P28" s="32">
        <f>SUM(P29:P37)</f>
        <v>0</v>
      </c>
      <c r="Q28" s="32">
        <f>SUM(Q29:Q37)</f>
        <v>0</v>
      </c>
    </row>
    <row r="29" spans="3:18" x14ac:dyDescent="0.25">
      <c r="C29" s="5" t="s">
        <v>18</v>
      </c>
      <c r="D29" s="6"/>
      <c r="E29" s="6"/>
      <c r="F29" s="30">
        <v>499358.07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3:18" x14ac:dyDescent="0.25">
      <c r="C30" s="5" t="s">
        <v>19</v>
      </c>
      <c r="D30" s="6"/>
      <c r="E30" s="6"/>
      <c r="F30" s="30">
        <v>260330.89</v>
      </c>
      <c r="G30" s="30"/>
      <c r="H30" s="30"/>
      <c r="J30" s="30"/>
      <c r="L30" s="30"/>
      <c r="N30" s="30"/>
      <c r="O30" s="30"/>
      <c r="P30" s="30"/>
      <c r="Q30" s="30"/>
      <c r="R30" s="31"/>
    </row>
    <row r="31" spans="3:18" x14ac:dyDescent="0.25">
      <c r="C31" s="5" t="s">
        <v>20</v>
      </c>
      <c r="D31" s="6"/>
      <c r="E31" s="6"/>
      <c r="F31" s="30"/>
      <c r="G31" s="30"/>
      <c r="J31" s="30"/>
      <c r="N31" s="30"/>
    </row>
    <row r="32" spans="3:18" x14ac:dyDescent="0.25">
      <c r="C32" s="5" t="s">
        <v>21</v>
      </c>
      <c r="D32" s="6"/>
      <c r="E32" s="6"/>
      <c r="F32" s="30">
        <v>742381.36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</row>
    <row r="33" spans="3:18" x14ac:dyDescent="0.25">
      <c r="C33" s="5" t="s">
        <v>22</v>
      </c>
      <c r="D33" s="6"/>
      <c r="E33" s="6"/>
      <c r="G33" s="30"/>
      <c r="H33" s="30"/>
      <c r="J33" s="30"/>
      <c r="K33" s="30"/>
      <c r="L33" s="30"/>
      <c r="N33" s="30"/>
      <c r="O33" s="30"/>
      <c r="Q33" s="30"/>
    </row>
    <row r="34" spans="3:18" x14ac:dyDescent="0.25">
      <c r="C34" s="5" t="s">
        <v>23</v>
      </c>
      <c r="D34" s="6"/>
      <c r="E34" s="6"/>
      <c r="F34" s="30"/>
      <c r="G34" s="30"/>
      <c r="H34" s="30"/>
      <c r="I34" s="30"/>
      <c r="J34" s="30"/>
      <c r="N34" s="30"/>
      <c r="O34" s="30"/>
      <c r="R34" s="31"/>
    </row>
    <row r="35" spans="3:18" x14ac:dyDescent="0.25">
      <c r="C35" s="5" t="s">
        <v>24</v>
      </c>
      <c r="D35" s="6"/>
      <c r="E35" s="6"/>
      <c r="F35" s="30">
        <v>620522.56999999995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3:18" x14ac:dyDescent="0.25">
      <c r="C36" s="5" t="s">
        <v>25</v>
      </c>
      <c r="D36" s="6"/>
      <c r="E36" s="6"/>
      <c r="F36" s="30"/>
      <c r="G36" s="30"/>
      <c r="H36" s="30"/>
      <c r="J36" s="30"/>
      <c r="N36" s="30"/>
      <c r="R36" s="31">
        <f>SUM(F36:Q36)</f>
        <v>0</v>
      </c>
    </row>
    <row r="37" spans="3:18" x14ac:dyDescent="0.25">
      <c r="C37" s="5" t="s">
        <v>26</v>
      </c>
      <c r="D37" s="6"/>
      <c r="E37" s="6"/>
      <c r="F37" s="30">
        <v>156776.47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/>
    </row>
    <row r="38" spans="3:18" ht="15.75" x14ac:dyDescent="0.25">
      <c r="C38" s="3" t="s">
        <v>27</v>
      </c>
      <c r="D38" s="4"/>
      <c r="E38" s="4"/>
      <c r="F38" s="32">
        <f>SUM(F39:G46)</f>
        <v>0</v>
      </c>
      <c r="Q38" s="6"/>
    </row>
    <row r="39" spans="3:18" x14ac:dyDescent="0.25">
      <c r="C39" s="5" t="s">
        <v>28</v>
      </c>
      <c r="D39" s="6"/>
      <c r="E39" s="6"/>
      <c r="F39" s="30">
        <v>0</v>
      </c>
      <c r="R39" s="3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30">
        <v>0</v>
      </c>
      <c r="R40" s="31">
        <f t="shared" si="5"/>
        <v>0</v>
      </c>
    </row>
    <row r="41" spans="3:18" x14ac:dyDescent="0.25">
      <c r="C41" s="5" t="s">
        <v>30</v>
      </c>
      <c r="D41" s="6"/>
      <c r="E41" s="6"/>
      <c r="F41" s="30">
        <v>0</v>
      </c>
      <c r="R41" s="31">
        <f t="shared" si="5"/>
        <v>0</v>
      </c>
    </row>
    <row r="42" spans="3:18" x14ac:dyDescent="0.25">
      <c r="C42" s="5" t="s">
        <v>31</v>
      </c>
      <c r="D42" s="6"/>
      <c r="E42" s="6"/>
      <c r="F42" s="30">
        <v>0</v>
      </c>
      <c r="R42" s="31">
        <f t="shared" si="5"/>
        <v>0</v>
      </c>
    </row>
    <row r="43" spans="3:18" x14ac:dyDescent="0.25">
      <c r="C43" s="5" t="s">
        <v>32</v>
      </c>
      <c r="D43" s="6"/>
      <c r="E43" s="6"/>
      <c r="F43" s="30">
        <v>0</v>
      </c>
      <c r="R43" s="31">
        <f t="shared" si="5"/>
        <v>0</v>
      </c>
    </row>
    <row r="44" spans="3:18" x14ac:dyDescent="0.25">
      <c r="C44" s="5" t="s">
        <v>33</v>
      </c>
      <c r="D44" s="6"/>
      <c r="E44" s="6"/>
      <c r="F44" s="30">
        <v>0</v>
      </c>
      <c r="R44" s="31">
        <f t="shared" si="5"/>
        <v>0</v>
      </c>
    </row>
    <row r="45" spans="3:18" x14ac:dyDescent="0.25">
      <c r="C45" s="5" t="s">
        <v>34</v>
      </c>
      <c r="D45" s="6"/>
      <c r="E45" s="6"/>
      <c r="F45" s="30">
        <v>0</v>
      </c>
      <c r="R45" s="31">
        <f t="shared" si="5"/>
        <v>0</v>
      </c>
    </row>
    <row r="46" spans="3:18" x14ac:dyDescent="0.25">
      <c r="C46" s="5" t="s">
        <v>35</v>
      </c>
      <c r="D46" s="6"/>
      <c r="E46" s="6"/>
      <c r="F46" s="30">
        <v>0</v>
      </c>
      <c r="R46" s="31">
        <f t="shared" si="5"/>
        <v>0</v>
      </c>
    </row>
    <row r="47" spans="3:18" x14ac:dyDescent="0.25">
      <c r="C47" s="3" t="s">
        <v>36</v>
      </c>
      <c r="D47" s="4"/>
      <c r="E47" s="4"/>
      <c r="F47" s="3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30">
        <v>0</v>
      </c>
      <c r="R49" s="31">
        <f>SUM(F49:Q49)</f>
        <v>0</v>
      </c>
    </row>
    <row r="50" spans="3:18" x14ac:dyDescent="0.25">
      <c r="C50" s="5" t="s">
        <v>39</v>
      </c>
      <c r="D50" s="6"/>
      <c r="E50" s="6"/>
      <c r="F50" s="30">
        <v>0</v>
      </c>
      <c r="R50" s="31">
        <f>SUM(F50:Q50)</f>
        <v>0</v>
      </c>
    </row>
    <row r="51" spans="3:18" x14ac:dyDescent="0.25">
      <c r="C51" s="5" t="s">
        <v>40</v>
      </c>
      <c r="D51" s="6"/>
      <c r="E51" s="6"/>
      <c r="F51" s="30">
        <v>0</v>
      </c>
      <c r="R51" s="31">
        <f>SUM(F51:Q51)</f>
        <v>0</v>
      </c>
    </row>
    <row r="52" spans="3:18" x14ac:dyDescent="0.25">
      <c r="C52" s="5" t="s">
        <v>41</v>
      </c>
      <c r="D52" s="6"/>
      <c r="E52" s="6"/>
      <c r="F52" s="30">
        <v>0</v>
      </c>
      <c r="R52" s="31">
        <f>SUM(F52:Q52)</f>
        <v>0</v>
      </c>
    </row>
    <row r="53" spans="3:18" x14ac:dyDescent="0.25">
      <c r="C53" s="5" t="s">
        <v>42</v>
      </c>
      <c r="D53" s="6"/>
      <c r="E53" s="6"/>
      <c r="F53" s="30">
        <v>0</v>
      </c>
      <c r="R53" s="31">
        <f>SUM(F53:Q53)</f>
        <v>0</v>
      </c>
    </row>
    <row r="54" spans="3:18" ht="15.75" x14ac:dyDescent="0.25">
      <c r="C54" s="3" t="s">
        <v>43</v>
      </c>
      <c r="D54" s="4"/>
      <c r="E54" s="4"/>
      <c r="F54" s="32">
        <f>F55+F61</f>
        <v>237560.33</v>
      </c>
      <c r="H54" s="32">
        <f>SUM(H55)</f>
        <v>0</v>
      </c>
      <c r="I54" s="32"/>
      <c r="J54" s="32">
        <f>SUM(J55:J63)</f>
        <v>0</v>
      </c>
      <c r="K54" s="32">
        <f>SUM(K55:K63)</f>
        <v>0</v>
      </c>
      <c r="L54" s="32">
        <f t="shared" ref="L54:P54" si="6">SUM(L55:L63)</f>
        <v>0</v>
      </c>
      <c r="M54" s="32">
        <f t="shared" si="6"/>
        <v>0</v>
      </c>
      <c r="N54" s="32">
        <f t="shared" si="6"/>
        <v>0</v>
      </c>
      <c r="O54" s="32">
        <f t="shared" si="6"/>
        <v>0</v>
      </c>
      <c r="P54" s="32">
        <f t="shared" si="6"/>
        <v>0</v>
      </c>
      <c r="Q54" s="32"/>
    </row>
    <row r="55" spans="3:18" x14ac:dyDescent="0.25">
      <c r="C55" s="5" t="s">
        <v>44</v>
      </c>
      <c r="D55" s="6"/>
      <c r="E55" s="6"/>
      <c r="F55" s="30">
        <v>211560.33</v>
      </c>
      <c r="H55" s="30"/>
      <c r="K55" s="30"/>
      <c r="L55" s="30"/>
      <c r="M55" s="30"/>
      <c r="N55" s="30"/>
      <c r="O55" s="30"/>
      <c r="P55" s="30"/>
      <c r="R55" s="31"/>
    </row>
    <row r="56" spans="3:18" x14ac:dyDescent="0.25">
      <c r="C56" s="5" t="s">
        <v>45</v>
      </c>
      <c r="D56" s="6"/>
      <c r="E56" s="6"/>
      <c r="F56" s="30"/>
      <c r="R56" s="31">
        <f t="shared" ref="R56:R63" si="7">SUM(F56:Q56)</f>
        <v>0</v>
      </c>
    </row>
    <row r="57" spans="3:18" x14ac:dyDescent="0.25">
      <c r="C57" s="5" t="s">
        <v>46</v>
      </c>
      <c r="D57" s="6"/>
      <c r="E57" s="6"/>
      <c r="F57" s="30"/>
      <c r="K57" s="30"/>
      <c r="R57" s="31">
        <f t="shared" si="7"/>
        <v>0</v>
      </c>
    </row>
    <row r="58" spans="3:18" x14ac:dyDescent="0.25">
      <c r="C58" s="5" t="s">
        <v>47</v>
      </c>
      <c r="D58" s="6"/>
      <c r="E58" s="6"/>
      <c r="F58" s="30"/>
      <c r="R58" s="31">
        <f t="shared" si="7"/>
        <v>0</v>
      </c>
    </row>
    <row r="59" spans="3:18" x14ac:dyDescent="0.25">
      <c r="C59" s="5" t="s">
        <v>48</v>
      </c>
      <c r="D59" s="6"/>
      <c r="E59" s="6"/>
      <c r="F59" s="30"/>
      <c r="K59" s="30"/>
      <c r="R59" s="31">
        <f t="shared" si="7"/>
        <v>0</v>
      </c>
    </row>
    <row r="60" spans="3:18" x14ac:dyDescent="0.25">
      <c r="C60" s="5" t="s">
        <v>49</v>
      </c>
      <c r="D60" s="6"/>
      <c r="E60" s="6"/>
      <c r="F60" s="30">
        <v>0</v>
      </c>
      <c r="R60" s="31">
        <f t="shared" si="7"/>
        <v>0</v>
      </c>
    </row>
    <row r="61" spans="3:18" x14ac:dyDescent="0.25">
      <c r="C61" s="5" t="s">
        <v>50</v>
      </c>
      <c r="D61" s="6"/>
      <c r="E61" s="6"/>
      <c r="F61" s="30">
        <v>26000</v>
      </c>
      <c r="R61" s="31">
        <f t="shared" si="7"/>
        <v>26000</v>
      </c>
    </row>
    <row r="62" spans="3:18" x14ac:dyDescent="0.25">
      <c r="C62" s="5" t="s">
        <v>51</v>
      </c>
      <c r="D62" s="6"/>
      <c r="E62" s="6"/>
      <c r="F62" s="30">
        <v>0</v>
      </c>
      <c r="R62" s="31">
        <f t="shared" si="7"/>
        <v>0</v>
      </c>
    </row>
    <row r="63" spans="3:18" x14ac:dyDescent="0.25">
      <c r="C63" s="5" t="s">
        <v>52</v>
      </c>
      <c r="D63" s="6"/>
      <c r="E63" s="6"/>
      <c r="F63" s="30">
        <v>0</v>
      </c>
      <c r="R63" s="31">
        <f t="shared" si="7"/>
        <v>0</v>
      </c>
    </row>
    <row r="64" spans="3:18" ht="15.75" x14ac:dyDescent="0.25">
      <c r="C64" s="3" t="s">
        <v>53</v>
      </c>
      <c r="D64" s="4"/>
      <c r="E64" s="4"/>
      <c r="F64" s="32">
        <f>SUM(F65:G68)</f>
        <v>0</v>
      </c>
    </row>
    <row r="65" spans="3:18" x14ac:dyDescent="0.25">
      <c r="C65" s="5" t="s">
        <v>54</v>
      </c>
      <c r="D65" s="6"/>
      <c r="E65" s="6"/>
      <c r="F65" s="30">
        <v>0</v>
      </c>
      <c r="R65" s="31">
        <f>SUM(F65:Q65)</f>
        <v>0</v>
      </c>
    </row>
    <row r="66" spans="3:18" x14ac:dyDescent="0.25">
      <c r="C66" s="5" t="s">
        <v>55</v>
      </c>
      <c r="D66" s="6"/>
      <c r="E66" s="6"/>
      <c r="F66" s="30">
        <v>0</v>
      </c>
      <c r="R66" s="31">
        <f>SUM(F66:Q66)</f>
        <v>0</v>
      </c>
    </row>
    <row r="67" spans="3:18" x14ac:dyDescent="0.25">
      <c r="C67" s="5" t="s">
        <v>56</v>
      </c>
      <c r="D67" s="6"/>
      <c r="E67" s="6"/>
      <c r="F67" s="30">
        <v>0</v>
      </c>
      <c r="R67" s="31">
        <f>SUM(F67:Q67)</f>
        <v>0</v>
      </c>
    </row>
    <row r="68" spans="3:18" x14ac:dyDescent="0.25">
      <c r="C68" s="5" t="s">
        <v>57</v>
      </c>
      <c r="D68" s="6"/>
      <c r="E68" s="6"/>
      <c r="F68" s="30">
        <v>0</v>
      </c>
      <c r="R68" s="31">
        <f>SUM(F68:Q68)</f>
        <v>0</v>
      </c>
    </row>
    <row r="69" spans="3:18" ht="15.75" x14ac:dyDescent="0.25">
      <c r="C69" s="3" t="s">
        <v>58</v>
      </c>
      <c r="D69" s="4"/>
      <c r="E69" s="4"/>
      <c r="F69" s="32">
        <f>SUM(F70:G71)</f>
        <v>0</v>
      </c>
    </row>
    <row r="70" spans="3:18" x14ac:dyDescent="0.25">
      <c r="C70" s="5" t="s">
        <v>59</v>
      </c>
      <c r="D70" s="6"/>
      <c r="E70" s="6"/>
      <c r="F70" s="30">
        <v>0</v>
      </c>
      <c r="R70" s="31">
        <f>SUM(F70:Q70)</f>
        <v>0</v>
      </c>
    </row>
    <row r="71" spans="3:18" x14ac:dyDescent="0.25">
      <c r="C71" s="5" t="s">
        <v>60</v>
      </c>
      <c r="D71" s="6"/>
      <c r="E71" s="6"/>
      <c r="F71" s="30">
        <v>0</v>
      </c>
      <c r="R71" s="31">
        <f>SUM(F71:Q71)</f>
        <v>0</v>
      </c>
    </row>
    <row r="72" spans="3:18" ht="15.75" x14ac:dyDescent="0.25">
      <c r="C72" s="3" t="s">
        <v>61</v>
      </c>
      <c r="D72" s="4"/>
      <c r="E72" s="4"/>
      <c r="F72" s="32">
        <f t="shared" ref="F72:R72" si="8">SUM(F73:F75)</f>
        <v>0</v>
      </c>
      <c r="G72" s="32">
        <f t="shared" si="8"/>
        <v>0</v>
      </c>
      <c r="H72" s="32">
        <f t="shared" si="8"/>
        <v>0</v>
      </c>
      <c r="I72" s="32">
        <f t="shared" si="8"/>
        <v>0</v>
      </c>
      <c r="J72" s="32">
        <f t="shared" si="8"/>
        <v>0</v>
      </c>
      <c r="K72" s="32">
        <f t="shared" si="8"/>
        <v>0</v>
      </c>
      <c r="L72" s="32">
        <f t="shared" si="8"/>
        <v>0</v>
      </c>
      <c r="M72" s="32">
        <f t="shared" si="8"/>
        <v>0</v>
      </c>
      <c r="N72" s="32">
        <f t="shared" si="8"/>
        <v>0</v>
      </c>
      <c r="O72" s="32">
        <f t="shared" si="8"/>
        <v>0</v>
      </c>
      <c r="P72" s="32">
        <f>SUM(P73:P75)</f>
        <v>0</v>
      </c>
      <c r="Q72" s="32">
        <f t="shared" si="8"/>
        <v>0</v>
      </c>
      <c r="R72" s="3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30"/>
      <c r="I75" s="30"/>
      <c r="P75" s="30"/>
      <c r="Q75" s="36"/>
      <c r="R75" s="3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34" t="s">
        <v>65</v>
      </c>
      <c r="D85" s="9"/>
      <c r="E85" s="9"/>
      <c r="F85" s="35">
        <f>F76+F11</f>
        <v>3159702.27</v>
      </c>
      <c r="G85" s="9">
        <f t="shared" ref="G85:R85" si="9">G76+G11</f>
        <v>0</v>
      </c>
      <c r="H85" s="9">
        <f>H76+H11</f>
        <v>0</v>
      </c>
      <c r="I85" s="9">
        <f>I76+I11</f>
        <v>0</v>
      </c>
      <c r="J85" s="9">
        <f>J76+J11</f>
        <v>0</v>
      </c>
      <c r="K85" s="9">
        <f t="shared" si="9"/>
        <v>0</v>
      </c>
      <c r="L85" s="9">
        <f>L76+L11</f>
        <v>0</v>
      </c>
      <c r="M85" s="9">
        <f t="shared" si="9"/>
        <v>0</v>
      </c>
      <c r="N85" s="9">
        <f>N76+N11</f>
        <v>0</v>
      </c>
      <c r="O85" s="9">
        <f t="shared" si="9"/>
        <v>0</v>
      </c>
      <c r="P85" s="9">
        <f t="shared" si="9"/>
        <v>0</v>
      </c>
      <c r="Q85" s="9">
        <f t="shared" si="9"/>
        <v>0</v>
      </c>
      <c r="R85" s="9">
        <f t="shared" si="9"/>
        <v>3159702.27</v>
      </c>
    </row>
    <row r="86" spans="3:18" ht="15.75" thickBot="1" x14ac:dyDescent="0.3"/>
    <row r="87" spans="3:18" ht="15.75" thickBot="1" x14ac:dyDescent="0.3">
      <c r="C87" s="28" t="s">
        <v>97</v>
      </c>
    </row>
    <row r="88" spans="3:18" ht="33" customHeight="1" thickBot="1" x14ac:dyDescent="0.3">
      <c r="C88" s="26" t="s">
        <v>98</v>
      </c>
      <c r="D88" s="38"/>
    </row>
    <row r="89" spans="3:18" ht="63" customHeight="1" thickBot="1" x14ac:dyDescent="0.3">
      <c r="C89" s="27" t="s">
        <v>99</v>
      </c>
      <c r="E89" s="38"/>
      <c r="F89" s="38"/>
      <c r="H89" s="38"/>
      <c r="I89" s="38"/>
      <c r="J89" s="38"/>
      <c r="K89" s="38"/>
      <c r="L89" s="38"/>
    </row>
    <row r="90" spans="3:18" x14ac:dyDescent="0.25">
      <c r="E90" s="38"/>
      <c r="L90" s="38"/>
    </row>
    <row r="91" spans="3:18" x14ac:dyDescent="0.25">
      <c r="E91" s="38"/>
      <c r="H91" s="37" t="s">
        <v>113</v>
      </c>
      <c r="J91" s="38"/>
    </row>
    <row r="92" spans="3:18" x14ac:dyDescent="0.25">
      <c r="E92" s="38"/>
      <c r="J92" s="38"/>
    </row>
    <row r="93" spans="3:18" x14ac:dyDescent="0.25">
      <c r="C93" s="55" t="s">
        <v>106</v>
      </c>
      <c r="D93" s="55"/>
      <c r="E93" s="38"/>
      <c r="G93" s="38"/>
      <c r="H93" s="39" t="s">
        <v>112</v>
      </c>
      <c r="I93" s="39"/>
      <c r="J93" s="38"/>
    </row>
    <row r="94" spans="3:18" x14ac:dyDescent="0.25">
      <c r="G94" s="38"/>
      <c r="H94" t="s">
        <v>114</v>
      </c>
    </row>
    <row r="95" spans="3:18" x14ac:dyDescent="0.25">
      <c r="C95" s="60" t="s">
        <v>107</v>
      </c>
      <c r="D95" s="60"/>
      <c r="E95" t="s">
        <v>109</v>
      </c>
      <c r="G95" s="38"/>
    </row>
    <row r="96" spans="3:18" x14ac:dyDescent="0.25">
      <c r="C96" s="59" t="s">
        <v>108</v>
      </c>
      <c r="D96" s="59"/>
    </row>
    <row r="127" ht="15" customHeight="1" x14ac:dyDescent="0.25"/>
  </sheetData>
  <mergeCells count="12">
    <mergeCell ref="C93:D93"/>
    <mergeCell ref="C7:R7"/>
    <mergeCell ref="F9:R9"/>
    <mergeCell ref="C96:D96"/>
    <mergeCell ref="C95:D95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40" orientation="landscape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51" t="s">
        <v>67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47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2025-02-05T12:50:17Z</cp:lastPrinted>
  <dcterms:created xsi:type="dcterms:W3CDTF">2021-07-29T18:58:50Z</dcterms:created>
  <dcterms:modified xsi:type="dcterms:W3CDTF">2025-02-14T15:10:48Z</dcterms:modified>
</cp:coreProperties>
</file>