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19440" windowHeight="7455"/>
  </bookViews>
  <sheets>
    <sheet name="NOVIEMBRE" sheetId="52" r:id="rId1"/>
    <sheet name="NOVIEMBRE 2024" sheetId="65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65" l="1"/>
  <c r="G54" i="52"/>
  <c r="G28" i="65" s="1"/>
  <c r="G29" i="65" s="1"/>
  <c r="G52" i="52" l="1"/>
  <c r="G38" i="52"/>
  <c r="G28" i="52"/>
  <c r="G24" i="52"/>
  <c r="G16" i="52"/>
  <c r="G25" i="65" l="1"/>
  <c r="G26" i="65" s="1"/>
  <c r="G32" i="52"/>
  <c r="G40" i="52" l="1"/>
  <c r="G58" i="52" s="1"/>
  <c r="G32" i="65" s="1"/>
  <c r="G34" i="65" s="1"/>
  <c r="G15" i="65"/>
  <c r="G20" i="65" s="1"/>
  <c r="G60" i="52" l="1"/>
</calcChain>
</file>

<file path=xl/sharedStrings.xml><?xml version="1.0" encoding="utf-8"?>
<sst xmlns="http://schemas.openxmlformats.org/spreadsheetml/2006/main" count="56" uniqueCount="39">
  <si>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</si>
  <si>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</si>
  <si>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</si>
  <si>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</si>
  <si>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</si>
  <si>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</si>
  <si>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</si>
  <si>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</si>
  <si>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</si>
  <si>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</si>
  <si>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</si>
  <si>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</si>
  <si>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</si>
  <si>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</si>
  <si>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</si>
  <si>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</si>
  <si>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</si>
  <si>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</si>
  <si>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</si>
  <si>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</si>
  <si>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</si>
  <si>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</si>
  <si>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</si>
  <si>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</si>
  <si>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</si>
  <si>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</si>
  <si>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</si>
  <si>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</si>
  <si>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</si>
  <si>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</si>
  <si>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</si>
  <si>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</si>
  <si>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</si>
  <si>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</si>
  <si>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</si>
  <si>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NEREYDA ROMERO</t>
  </si>
  <si>
    <t>AUX. DE CONTABILIDAD</t>
  </si>
  <si>
    <t>AL 30 de noviembre  2024</t>
  </si>
  <si>
    <t>AL 30 de noviembre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</si>
</sst>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164" fontId="3" fillId="0" borderId="0" xfId="1" applyFont="1"/>
    <xf numFmtId="0" fontId="9" fillId="0" borderId="0" xfId="0" applyFont="1" applyFill="1"/>
    <xf numFmtId="0" fontId="3" fillId="0" borderId="0" xfId="0" applyFont="1" applyFill="1"/>
    <xf numFmtId="164" fontId="3" fillId="0" borderId="0" xfId="1" applyFont="1" applyFill="1"/>
    <xf numFmtId="164" fontId="7" fillId="2" borderId="0" xfId="1" applyFont="1" applyFill="1"/>
    <xf numFmtId="164" fontId="8" fillId="2" borderId="0" xfId="1" applyFont="1" applyFill="1"/>
    <xf numFmtId="164" fontId="7" fillId="2" borderId="2" xfId="1" applyFont="1" applyFill="1" applyBorder="1"/>
    <xf numFmtId="164" fontId="1" fillId="0" borderId="0" xfId="1" applyFont="1"/>
    <xf numFmtId="164" fontId="1" fillId="3" borderId="0" xfId="1" applyFont="1" applyFill="1"/>
    <xf numFmtId="164" fontId="3" fillId="3" borderId="0" xfId="1" applyFont="1" applyFill="1"/>
    <xf numFmtId="164" fontId="0" fillId="3" borderId="0" xfId="1" applyFont="1" applyFill="1"/>
    <xf numFmtId="0" fontId="13" fillId="0" borderId="0" xfId="0" applyFont="1"/>
    <xf numFmtId="164" fontId="14" fillId="3" borderId="0" xfId="1" applyFont="1" applyFill="1"/>
    <xf numFmtId="0" fontId="4" fillId="0" borderId="0" xfId="0" applyFont="1"/>
    <xf numFmtId="164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164" fontId="8" fillId="3" borderId="0" xfId="1" applyFont="1" applyFill="1"/>
    <xf numFmtId="164" fontId="7" fillId="3" borderId="0" xfId="1" applyFont="1" applyFill="1"/>
    <xf numFmtId="0" fontId="3" fillId="3" borderId="0" xfId="0" applyFont="1" applyFill="1"/>
    <xf numFmtId="0" fontId="12" fillId="0" borderId="0" xfId="0" applyFont="1"/>
    <xf numFmtId="164" fontId="5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466726</xdr:colOff>
      <xdr:row>1</xdr:row>
      <xdr:rowOff>161925</xdr:rowOff>
    </xdr:from>
    <xdr:to>
      <xdr:col>6</xdr:col>
      <xdr:colOff>1076326</xdr:colOff>
      <xdr:row>5</xdr:row>
      <xdr:rowOff>27867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4726" y="352425"/>
          <a:ext cx="2133600" cy="627942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1</xdr:row>
      <xdr:rowOff>114300</xdr:rowOff>
    </xdr:from>
    <xdr:to>
      <xdr:col>3</xdr:col>
      <xdr:colOff>266701</xdr:colOff>
      <xdr:row>4</xdr:row>
      <xdr:rowOff>161365</xdr:rowOff>
    </xdr:to>
    <xdr:pic>
      <xdr:nvPicPr>
        <xdr:cNvPr id="4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304800"/>
          <a:ext cx="2209800" cy="618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161925</xdr:rowOff>
    </xdr:from>
    <xdr:to>
      <xdr:col>5</xdr:col>
      <xdr:colOff>59094</xdr:colOff>
      <xdr:row>3</xdr:row>
      <xdr:rowOff>142875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325" y="161925"/>
          <a:ext cx="2030769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9"/>
  <sheetViews>
    <sheetView tabSelected="1" workbookViewId="0">
      <selection activeCell="G64" sqref="G64"/>
    </sheetView>
  </sheetViews>
  <sheetFormatPr baseColWidth="10" defaultRowHeight="15" x14ac:dyDescent="0.25"/>
  <cols>
    <col min="7" max="7" width="17.425781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25</v>
      </c>
      <c r="B7" s="36"/>
      <c r="C7" s="36"/>
      <c r="D7" s="36"/>
      <c r="E7" s="36"/>
      <c r="F7" s="36"/>
      <c r="G7" s="36"/>
    </row>
    <row r="8" spans="1:7" x14ac:dyDescent="0.25">
      <c r="A8" s="37" t="s">
        <v>24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37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2" t="s">
        <v>19</v>
      </c>
      <c r="B16" s="22"/>
      <c r="C16" s="22"/>
      <c r="D16" s="22"/>
      <c r="E16" s="22"/>
      <c r="F16" s="22"/>
      <c r="G16" s="23">
        <f>G17+G18+G19+G20+G21+G22</f>
        <v>626272.99</v>
      </c>
    </row>
    <row r="17" spans="1:7" x14ac:dyDescent="0.25">
      <c r="A17" s="1" t="s">
        <v>27</v>
      </c>
      <c r="B17" s="1"/>
      <c r="C17" s="1"/>
      <c r="D17" s="1"/>
      <c r="E17" s="1"/>
      <c r="F17" s="1"/>
      <c r="G17" s="19">
        <v>11649</v>
      </c>
    </row>
    <row r="18" spans="1:7" x14ac:dyDescent="0.25">
      <c r="A18" s="1" t="s">
        <v>32</v>
      </c>
      <c r="B18" s="1"/>
      <c r="C18" s="1"/>
      <c r="D18" s="1"/>
      <c r="E18" s="1"/>
      <c r="F18" s="1"/>
      <c r="G18" s="19">
        <v>611628.68999999994</v>
      </c>
    </row>
    <row r="19" spans="1:7" x14ac:dyDescent="0.25">
      <c r="A19" s="1" t="s">
        <v>28</v>
      </c>
      <c r="B19" s="1"/>
      <c r="C19" s="1"/>
      <c r="D19" s="1"/>
      <c r="E19" s="1"/>
      <c r="F19" s="1"/>
      <c r="G19" s="19">
        <v>2995.3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30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31</v>
      </c>
      <c r="B22" s="1"/>
      <c r="C22" s="1"/>
      <c r="D22" s="1"/>
      <c r="E22" s="1"/>
      <c r="F22" s="1"/>
      <c r="G22" s="19">
        <v>0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4" t="s">
        <v>20</v>
      </c>
      <c r="B24" s="24"/>
      <c r="C24" s="24"/>
      <c r="D24" s="24"/>
      <c r="E24" s="24"/>
      <c r="F24" s="24"/>
      <c r="G24" s="25">
        <f>SUM(G25:G27)</f>
        <v>5993315</v>
      </c>
    </row>
    <row r="25" spans="1:7" x14ac:dyDescent="0.25">
      <c r="A25" s="1" t="s">
        <v>26</v>
      </c>
      <c r="B25" s="1"/>
      <c r="C25" s="1"/>
      <c r="D25" s="1"/>
      <c r="E25" s="1"/>
      <c r="F25" s="1"/>
      <c r="G25" s="19">
        <v>5993315</v>
      </c>
    </row>
    <row r="26" spans="1:7" x14ac:dyDescent="0.25">
      <c r="A26" s="1" t="s">
        <v>33</v>
      </c>
      <c r="B26" s="1"/>
      <c r="C26" s="1"/>
      <c r="D26" s="1"/>
      <c r="E26" s="1"/>
      <c r="F26" s="1"/>
      <c r="G26" s="19">
        <v>0</v>
      </c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2" t="s">
        <v>18</v>
      </c>
      <c r="B28" s="22"/>
      <c r="C28" s="22"/>
      <c r="D28" s="22"/>
      <c r="E28" s="22"/>
      <c r="F28" s="22"/>
      <c r="G28" s="23">
        <f>G29+G30+G31</f>
        <v>3084386.18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19">
        <v>469089.33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20">
        <v>1569178.11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19">
        <v>1046118.74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9703974.1699999999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1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9703974.1699999999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/>
      <c r="B46" s="10"/>
      <c r="C46" s="1"/>
      <c r="D46" s="1"/>
      <c r="E46" s="1"/>
      <c r="F46" s="1"/>
      <c r="G46" s="1"/>
    </row>
    <row r="47" spans="1:7" x14ac:dyDescent="0.25">
      <c r="A47" s="9"/>
      <c r="B47" s="10"/>
      <c r="C47" s="1"/>
      <c r="D47" s="1"/>
      <c r="E47" s="1"/>
      <c r="F47" s="1"/>
      <c r="G47" s="1"/>
    </row>
    <row r="48" spans="1:7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34</v>
      </c>
      <c r="B50" s="1"/>
      <c r="C50" s="1"/>
      <c r="D50" s="1"/>
      <c r="E50" s="1"/>
      <c r="F50" s="1"/>
      <c r="G50" s="19">
        <v>2737544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2737544</v>
      </c>
    </row>
    <row r="53" spans="1:7" ht="15.75" x14ac:dyDescent="0.25">
      <c r="A53" s="28"/>
      <c r="B53" s="28"/>
      <c r="C53" s="28"/>
      <c r="D53" s="28"/>
      <c r="E53" s="28"/>
      <c r="F53" s="28"/>
      <c r="G53" s="29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4363689</v>
      </c>
    </row>
    <row r="55" spans="1:7" x14ac:dyDescent="0.25">
      <c r="A55" s="28" t="s">
        <v>22</v>
      </c>
      <c r="B55" s="28"/>
      <c r="C55" s="28"/>
      <c r="D55" s="28"/>
      <c r="E55" s="28"/>
      <c r="F55" s="28"/>
      <c r="G55" s="33">
        <v>4363689</v>
      </c>
    </row>
    <row r="56" spans="1:7" ht="15.75" x14ac:dyDescent="0.25">
      <c r="A56" s="28"/>
      <c r="B56" s="28"/>
      <c r="C56" s="28"/>
      <c r="D56" s="28"/>
      <c r="E56" s="28"/>
      <c r="F56" s="28"/>
      <c r="G56" s="29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2602741.17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G52+G58+G55</f>
        <v>9703974.1699999999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8" spans="2:3" x14ac:dyDescent="0.25">
      <c r="B68" s="32" t="s">
        <v>35</v>
      </c>
      <c r="C68" s="32"/>
    </row>
    <row r="69" spans="2:3" x14ac:dyDescent="0.25">
      <c r="B69" s="32" t="s">
        <v>36</v>
      </c>
      <c r="C69" s="32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41"/>
  <sheetViews>
    <sheetView workbookViewId="0">
      <selection activeCell="A9" sqref="A9:G9"/>
    </sheetView>
  </sheetViews>
  <sheetFormatPr baseColWidth="10" defaultRowHeight="15" x14ac:dyDescent="0.25"/>
  <cols>
    <col min="7" max="7" width="16.57031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25</v>
      </c>
      <c r="B6" s="36"/>
      <c r="C6" s="36"/>
      <c r="D6" s="36"/>
      <c r="E6" s="36"/>
      <c r="F6" s="36"/>
      <c r="G6" s="36"/>
    </row>
    <row r="7" spans="1:7" x14ac:dyDescent="0.25">
      <c r="A7" s="37" t="s">
        <v>24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38</v>
      </c>
      <c r="B9" s="37"/>
      <c r="C9" s="37"/>
      <c r="D9" s="37"/>
      <c r="E9" s="37"/>
      <c r="F9" s="37"/>
      <c r="G9" s="37"/>
    </row>
    <row r="10" spans="1:7" x14ac:dyDescent="0.25">
      <c r="A10" s="34" t="s">
        <v>2</v>
      </c>
      <c r="B10" s="34"/>
      <c r="C10" s="34"/>
      <c r="D10" s="34"/>
      <c r="E10" s="34"/>
      <c r="F10" s="34"/>
      <c r="G10" s="34"/>
    </row>
    <row r="11" spans="1:7" x14ac:dyDescent="0.25">
      <c r="A11" s="27"/>
      <c r="B11" s="27"/>
      <c r="C11" s="27"/>
      <c r="D11" s="27"/>
      <c r="E11" s="27"/>
      <c r="F11" s="27"/>
      <c r="G11" s="27"/>
    </row>
    <row r="12" spans="1:7" x14ac:dyDescent="0.25">
      <c r="A12" s="27"/>
      <c r="B12" s="27"/>
      <c r="C12" s="27"/>
      <c r="D12" s="27"/>
      <c r="E12" s="27"/>
      <c r="F12" s="27"/>
      <c r="G12" s="27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39" t="s">
        <v>4</v>
      </c>
      <c r="B15" s="39"/>
      <c r="C15" s="1"/>
      <c r="D15" s="1"/>
      <c r="E15" s="1"/>
      <c r="F15" s="1"/>
      <c r="G15" s="30">
        <f>NOVIEMBRE!G32</f>
        <v>9703974.1699999999</v>
      </c>
    </row>
    <row r="16" spans="1:7" x14ac:dyDescent="0.25">
      <c r="A16" s="9"/>
      <c r="B16" s="10"/>
      <c r="C16" s="1"/>
      <c r="D16" s="1"/>
      <c r="E16" s="1"/>
      <c r="F16" s="1"/>
      <c r="G16" s="31"/>
    </row>
    <row r="17" spans="1:7" ht="15.75" x14ac:dyDescent="0.25">
      <c r="A17" s="39" t="s">
        <v>14</v>
      </c>
      <c r="B17" s="39"/>
      <c r="C17" s="1"/>
      <c r="D17" s="1"/>
      <c r="E17" s="1"/>
      <c r="F17" s="1"/>
      <c r="G17" s="30">
        <f>NOVIEMBRE!G36</f>
        <v>0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13</v>
      </c>
      <c r="B20" s="4"/>
      <c r="C20" s="4"/>
      <c r="D20" s="4"/>
      <c r="E20" s="4"/>
      <c r="F20" s="4"/>
      <c r="G20" s="17">
        <f>+G15+G17</f>
        <v>9703974.1699999999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0"/>
      <c r="C25" s="1"/>
      <c r="D25" s="1"/>
      <c r="E25" s="1"/>
      <c r="F25" s="1"/>
      <c r="G25" s="30">
        <f>NOVIEMBRE!G52</f>
        <v>2737544</v>
      </c>
    </row>
    <row r="26" spans="1:7" ht="15.75" x14ac:dyDescent="0.25">
      <c r="A26" s="8" t="s">
        <v>10</v>
      </c>
      <c r="B26" s="8"/>
      <c r="C26" s="8"/>
      <c r="D26" s="8"/>
      <c r="E26" s="8"/>
      <c r="F26" s="8"/>
      <c r="G26" s="16">
        <f>G25</f>
        <v>2737544</v>
      </c>
    </row>
    <row r="27" spans="1:7" ht="15.75" x14ac:dyDescent="0.25">
      <c r="A27" s="9"/>
      <c r="B27" s="28"/>
      <c r="C27" s="28"/>
      <c r="D27" s="28"/>
      <c r="E27" s="28"/>
      <c r="F27" s="28"/>
      <c r="G27" s="30"/>
    </row>
    <row r="28" spans="1:7" ht="15.75" x14ac:dyDescent="0.25">
      <c r="A28" s="9" t="s">
        <v>21</v>
      </c>
      <c r="B28" s="28"/>
      <c r="C28" s="28"/>
      <c r="D28" s="28"/>
      <c r="E28" s="28"/>
      <c r="F28" s="28"/>
      <c r="G28" s="30">
        <f>NOVIEMBRE!G54</f>
        <v>4363689</v>
      </c>
    </row>
    <row r="29" spans="1:7" ht="15.75" x14ac:dyDescent="0.25">
      <c r="A29" s="8" t="s">
        <v>23</v>
      </c>
      <c r="B29" s="8"/>
      <c r="C29" s="8"/>
      <c r="D29" s="8"/>
      <c r="E29" s="8"/>
      <c r="F29" s="8"/>
      <c r="G29" s="16">
        <f>G28</f>
        <v>4363689</v>
      </c>
    </row>
    <row r="30" spans="1:7" ht="15.75" x14ac:dyDescent="0.25">
      <c r="A30" s="28"/>
      <c r="B30" s="28"/>
      <c r="C30" s="28"/>
      <c r="D30" s="28"/>
      <c r="E30" s="28"/>
      <c r="F30" s="28"/>
      <c r="G30" s="29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11</v>
      </c>
      <c r="B32" s="1"/>
      <c r="C32" s="1"/>
      <c r="D32" s="1"/>
      <c r="E32" s="1"/>
      <c r="F32" s="1"/>
      <c r="G32" s="30">
        <f>NOVIEMBRE!G58</f>
        <v>2602741.17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12</v>
      </c>
      <c r="B34" s="4"/>
      <c r="C34" s="4"/>
      <c r="D34" s="4"/>
      <c r="E34" s="4"/>
      <c r="F34" s="4"/>
      <c r="G34" s="17">
        <f>G26+G32+G29</f>
        <v>9703974.1699999999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40" spans="1:7" x14ac:dyDescent="0.25">
      <c r="B40" t="s">
        <v>35</v>
      </c>
    </row>
    <row r="41" spans="1:7" x14ac:dyDescent="0.25">
      <c r="B41" t="s">
        <v>36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NOVIEMBRE</vt:lpstr>
      <vt:lpstr>NOVIEMBRE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OAI</cp:lastModifiedBy>
  <cp:lastPrinted>2024-11-11T15:50:34Z</cp:lastPrinted>
  <dcterms:created xsi:type="dcterms:W3CDTF">2017-01-06T12:43:24Z</dcterms:created>
  <dcterms:modified xsi:type="dcterms:W3CDTF">2024-12-18T16:22:43Z</dcterms:modified>
</cp:coreProperties>
</file>