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755" tabRatio="601" activeTab="1"/>
  </bookViews>
  <sheets>
    <sheet name="SENASA" sheetId="1" r:id="rId1"/>
    <sheet name="FONDO" sheetId="4" r:id="rId2"/>
  </sheets>
  <definedNames>
    <definedName name="_xlnm.Print_Area" localSheetId="1">FONDO!$B$1:$J$31</definedName>
    <definedName name="_xlnm.Print_Area" localSheetId="0">SENASA!$B$1:$J$45</definedName>
    <definedName name="_xlnm.Print_Titles" localSheetId="1">FONDO!$1:$12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5" i="1" l="1"/>
  <c r="G14" i="1"/>
  <c r="G44" i="1"/>
  <c r="G23" i="1"/>
  <c r="G24" i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16" i="1"/>
  <c r="G17" i="1" s="1"/>
  <c r="G18" i="1" s="1"/>
  <c r="G19" i="1" s="1"/>
  <c r="G20" i="1" s="1"/>
  <c r="G21" i="1" s="1"/>
  <c r="G22" i="1" s="1"/>
  <c r="G13" i="1"/>
  <c r="G13" i="4"/>
  <c r="G14" i="4" l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</calcChain>
</file>

<file path=xl/sharedStrings.xml><?xml version="1.0" encoding="utf-8"?>
<sst xmlns="http://schemas.openxmlformats.org/spreadsheetml/2006/main" count="82" uniqueCount="58">
  <si>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</si>
  <si>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</si>
  <si>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</si>
  <si>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</si>
  <si>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</si>
  <si>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</si>
  <si>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</si>
  <si>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</si>
  <si>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</si>
  <si>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</si>
  <si>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</si>
  <si>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</si>
  <si>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</si>
  <si>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COMPRA DE ALIMENTOS</t>
  </si>
  <si>
    <t>COMPRA DE MEDICAMENTOS</t>
  </si>
  <si>
    <t>PAGO MATERIAL IMPRESO</t>
  </si>
  <si>
    <t>PAGO PROTESIS DENTALES</t>
  </si>
  <si>
    <t>RECOGIDA DESECHOS BIIOMEDICOS</t>
  </si>
  <si>
    <t>COMPRA DE OXIGENO</t>
  </si>
  <si>
    <t>DPTO. DE CONTABILIDAD</t>
  </si>
  <si>
    <t>Libro Banco Cuenta Operativa, (Fondo Operativo)</t>
  </si>
  <si>
    <t>Cuenta Bancaria No: 3140000458</t>
  </si>
  <si>
    <t>DEPOSITO A CUENTA</t>
  </si>
  <si>
    <t>PAGO ALQUILER DE IMPRESORA</t>
  </si>
  <si>
    <t>PAGO SERVICIO TELEFONICO</t>
  </si>
  <si>
    <t>COMISIONES BANCARIAS</t>
  </si>
  <si>
    <t>PAGO DE RETENCION AL SUPLIDOR(IR-17)</t>
  </si>
  <si>
    <t>COMPRA  BOTELLONES DE AGUA</t>
  </si>
  <si>
    <t>COMPRA DE  EQUIPOS DE OFICINA</t>
  </si>
  <si>
    <t>PAGO COMPRA DE REACTIVOS</t>
  </si>
  <si>
    <t>COMPRA DE MEDICAMENTOS Y UTILES MEDICOS</t>
  </si>
  <si>
    <t>COMPRA DE REACTIVOS</t>
  </si>
  <si>
    <t>COMPRA DE ANESTESIA</t>
  </si>
  <si>
    <t>COMPRA  DE UTILES DE MEDICOS</t>
  </si>
  <si>
    <t>PAGO SERVICIO RECOGIDA DE DESECHOS</t>
  </si>
  <si>
    <t>PAGO SERVICIO DE AGUA POTABLE</t>
  </si>
  <si>
    <t>DEL 1 AL 31 DE JULIO 2024</t>
  </si>
  <si>
    <t>COMPRA  DE  MEDICAMENTOS</t>
  </si>
  <si>
    <t>COMPRA  DE  UTILES MEDICOS Y MEDICAMENTOS</t>
  </si>
  <si>
    <t>COMPRA  DE  REACTIVOS Y  MEDICAMENTOS</t>
  </si>
  <si>
    <t>COMPRA  DE MEDICAMENTOS</t>
  </si>
  <si>
    <t>LIC. ANGELICA M. CASTILLO HIDALGO</t>
  </si>
  <si>
    <t>COMPRA MATERIAL DE LIMPIEZA Y DE OFICINA</t>
  </si>
  <si>
    <t xml:space="preserve"> TRANSFERENCIA TESORERIA</t>
  </si>
  <si>
    <t>PAGO COMPRA DE GASOLINA</t>
  </si>
  <si>
    <t>PAGO REPARACION DE PLANTA ELECTRICA</t>
  </si>
  <si>
    <t>COMPRA DE UTILES DE OFICINA</t>
  </si>
  <si>
    <t>COMPRA DE UTILES MEDICOS</t>
  </si>
  <si>
    <t xml:space="preserve">COMPRA DOSIMETRO EXTERNO </t>
  </si>
  <si>
    <t>CONFECCION DE PASAMANO ACERO INOXIDABLE P/AREA CONSULTA PRIORIZADA</t>
  </si>
  <si>
    <t xml:space="preserve">COMPRA MATERIAL DE LIMPIEZA </t>
  </si>
  <si>
    <t>COMPRA DE  RATICIDAS  E INSTALACION DE COMEDEROS</t>
  </si>
  <si>
    <t>COMPRA DE MATERIALES ODONTOLIGICOS</t>
  </si>
  <si>
    <t xml:space="preserve">COMPRA ALIMENTOS </t>
  </si>
  <si>
    <t xml:space="preserve">SERVICIO MANTENIMIENTO PLANTA ELECTRICA </t>
  </si>
  <si>
    <t>PAGO COMPRA DE EQUIPOS INFORMATICOS</t>
  </si>
  <si>
    <t>PAGO RETENCION AL SUPLIDOR (IR-17)</t>
  </si>
  <si>
    <t xml:space="preserve">PAGO SERVICIOS PROFESIONALES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</si>
</sst>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3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63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79">
    <xf numFmtId="0" fontId="0" fillId="0" borderId="0" xfId="0"/>
    <xf numFmtId="0" fontId="26" fillId="25" borderId="0" xfId="0" applyFont="1" applyFill="1" applyAlignment="1">
      <alignment vertical="center"/>
    </xf>
    <xf numFmtId="0" fontId="26" fillId="25" borderId="0" xfId="0" applyFont="1" applyFill="1" applyAlignment="1">
      <alignment horizontal="center" vertical="center"/>
    </xf>
    <xf numFmtId="164" fontId="26" fillId="25" borderId="0" xfId="36" applyFont="1" applyFill="1" applyAlignment="1">
      <alignment vertical="center"/>
    </xf>
    <xf numFmtId="0" fontId="27" fillId="25" borderId="0" xfId="0" applyFont="1" applyFill="1" applyAlignment="1">
      <alignment vertical="center"/>
    </xf>
    <xf numFmtId="0" fontId="27" fillId="25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4" fontId="26" fillId="0" borderId="0" xfId="36" applyFont="1" applyAlignment="1">
      <alignment vertical="center"/>
    </xf>
    <xf numFmtId="0" fontId="26" fillId="0" borderId="0" xfId="0" applyFont="1" applyAlignment="1">
      <alignment horizontal="center" vertical="center"/>
    </xf>
    <xf numFmtId="14" fontId="26" fillId="25" borderId="0" xfId="0" applyNumberFormat="1" applyFont="1" applyFill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27" fillId="25" borderId="0" xfId="0" applyFont="1" applyFill="1" applyAlignment="1">
      <alignment horizontal="center" vertical="center"/>
    </xf>
    <xf numFmtId="165" fontId="28" fillId="0" borderId="10" xfId="0" applyNumberFormat="1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4" fontId="28" fillId="0" borderId="10" xfId="0" applyNumberFormat="1" applyFont="1" applyFill="1" applyBorder="1" applyAlignment="1">
      <alignment horizontal="right"/>
    </xf>
    <xf numFmtId="165" fontId="28" fillId="0" borderId="11" xfId="0" applyNumberFormat="1" applyFont="1" applyBorder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10" xfId="0" applyFont="1" applyFill="1" applyBorder="1" applyAlignment="1">
      <alignment horizontal="center"/>
    </xf>
    <xf numFmtId="165" fontId="28" fillId="25" borderId="10" xfId="0" applyNumberFormat="1" applyFont="1" applyFill="1" applyBorder="1" applyAlignment="1">
      <alignment horizontal="center"/>
    </xf>
    <xf numFmtId="4" fontId="28" fillId="0" borderId="10" xfId="36" applyNumberFormat="1" applyFont="1" applyFill="1" applyBorder="1" applyAlignment="1">
      <alignment horizontal="right"/>
    </xf>
    <xf numFmtId="164" fontId="28" fillId="0" borderId="10" xfId="36" applyFont="1" applyFill="1" applyBorder="1" applyAlignment="1">
      <alignment vertical="center"/>
    </xf>
    <xf numFmtId="0" fontId="6" fillId="0" borderId="0" xfId="0" applyFont="1"/>
    <xf numFmtId="4" fontId="29" fillId="24" borderId="0" xfId="42" applyNumberFormat="1" applyFont="1" applyFill="1" applyBorder="1"/>
    <xf numFmtId="4" fontId="27" fillId="27" borderId="0" xfId="0" applyNumberFormat="1" applyFont="1" applyFill="1" applyBorder="1" applyAlignment="1">
      <alignment vertical="center"/>
    </xf>
    <xf numFmtId="0" fontId="27" fillId="26" borderId="12" xfId="0" applyFont="1" applyFill="1" applyBorder="1" applyAlignment="1">
      <alignment horizontal="center" vertical="center" wrapText="1"/>
    </xf>
    <xf numFmtId="14" fontId="27" fillId="26" borderId="10" xfId="0" applyNumberFormat="1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164" fontId="27" fillId="26" borderId="10" xfId="36" applyFont="1" applyFill="1" applyBorder="1" applyAlignment="1">
      <alignment horizontal="center" vertical="center" wrapText="1"/>
    </xf>
    <xf numFmtId="0" fontId="27" fillId="25" borderId="0" xfId="0" applyFont="1" applyFill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26" fillId="25" borderId="0" xfId="40" applyFont="1" applyFill="1" applyAlignment="1">
      <alignment vertical="center"/>
    </xf>
    <xf numFmtId="0" fontId="27" fillId="26" borderId="14" xfId="0" applyFont="1" applyFill="1" applyBorder="1" applyAlignment="1">
      <alignment horizontal="center" vertical="center" wrapText="1"/>
    </xf>
    <xf numFmtId="0" fontId="27" fillId="26" borderId="15" xfId="0" applyFont="1" applyFill="1" applyBorder="1" applyAlignment="1">
      <alignment horizontal="center" vertical="center" wrapText="1"/>
    </xf>
    <xf numFmtId="164" fontId="27" fillId="26" borderId="15" xfId="4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center" vertical="center"/>
    </xf>
    <xf numFmtId="0" fontId="28" fillId="25" borderId="10" xfId="0" applyFont="1" applyFill="1" applyBorder="1" applyAlignment="1">
      <alignment vertical="center"/>
    </xf>
    <xf numFmtId="164" fontId="28" fillId="25" borderId="10" xfId="40" applyFont="1" applyFill="1" applyBorder="1" applyAlignment="1">
      <alignment vertical="center"/>
    </xf>
    <xf numFmtId="164" fontId="28" fillId="25" borderId="10" xfId="40" applyFont="1" applyFill="1" applyBorder="1" applyAlignment="1">
      <alignment horizontal="right" vertical="center"/>
    </xf>
    <xf numFmtId="4" fontId="28" fillId="0" borderId="10" xfId="40" applyNumberFormat="1" applyFont="1" applyFill="1" applyBorder="1" applyAlignment="1">
      <alignment horizontal="right"/>
    </xf>
    <xf numFmtId="164" fontId="28" fillId="0" borderId="10" xfId="40" applyFont="1" applyFill="1" applyBorder="1" applyAlignment="1">
      <alignment vertical="center"/>
    </xf>
    <xf numFmtId="164" fontId="26" fillId="0" borderId="0" xfId="40" applyFont="1" applyAlignment="1">
      <alignment vertical="center"/>
    </xf>
    <xf numFmtId="164" fontId="28" fillId="0" borderId="11" xfId="36" applyFont="1" applyFill="1" applyBorder="1" applyAlignment="1">
      <alignment vertical="center"/>
    </xf>
    <xf numFmtId="1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164" fontId="28" fillId="0" borderId="10" xfId="36" applyFont="1" applyBorder="1" applyAlignment="1">
      <alignment vertical="center"/>
    </xf>
    <xf numFmtId="0" fontId="28" fillId="0" borderId="10" xfId="0" applyFont="1" applyBorder="1" applyAlignment="1">
      <alignment horizontal="left" vertical="center"/>
    </xf>
    <xf numFmtId="4" fontId="31" fillId="25" borderId="0" xfId="44" applyNumberFormat="1" applyFont="1" applyFill="1" applyAlignment="1">
      <alignment horizontal="right"/>
    </xf>
    <xf numFmtId="0" fontId="33" fillId="0" borderId="10" xfId="0" applyFont="1" applyBorder="1" applyAlignment="1">
      <alignment vertical="center"/>
    </xf>
    <xf numFmtId="0" fontId="33" fillId="0" borderId="10" xfId="0" applyFont="1" applyBorder="1" applyAlignment="1">
      <alignment wrapText="1"/>
    </xf>
    <xf numFmtId="0" fontId="33" fillId="0" borderId="10" xfId="0" applyFont="1" applyBorder="1" applyAlignment="1">
      <alignment vertical="center" wrapText="1"/>
    </xf>
    <xf numFmtId="0" fontId="3" fillId="0" borderId="0" xfId="42"/>
    <xf numFmtId="0" fontId="33" fillId="25" borderId="10" xfId="0" applyFont="1" applyFill="1" applyBorder="1" applyAlignment="1">
      <alignment vertical="center" wrapText="1"/>
    </xf>
    <xf numFmtId="0" fontId="34" fillId="0" borderId="10" xfId="42" applyFont="1" applyBorder="1" applyAlignment="1">
      <alignment horizontal="left"/>
    </xf>
    <xf numFmtId="49" fontId="33" fillId="0" borderId="10" xfId="0" applyNumberFormat="1" applyFont="1" applyBorder="1" applyAlignment="1">
      <alignment wrapText="1" readingOrder="1"/>
    </xf>
    <xf numFmtId="14" fontId="3" fillId="0" borderId="10" xfId="42" applyNumberFormat="1" applyBorder="1" applyAlignment="1">
      <alignment horizontal="center" vertical="center"/>
    </xf>
    <xf numFmtId="14" fontId="32" fillId="25" borderId="10" xfId="42" applyNumberFormat="1" applyFont="1" applyFill="1" applyBorder="1" applyAlignment="1">
      <alignment horizontal="center"/>
    </xf>
    <xf numFmtId="1" fontId="32" fillId="25" borderId="10" xfId="42" applyNumberFormat="1" applyFont="1" applyFill="1" applyBorder="1" applyAlignment="1">
      <alignment horizontal="center"/>
    </xf>
    <xf numFmtId="0" fontId="35" fillId="0" borderId="11" xfId="0" applyFont="1" applyBorder="1" applyAlignment="1">
      <alignment horizontal="left" wrapText="1"/>
    </xf>
    <xf numFmtId="0" fontId="36" fillId="25" borderId="11" xfId="0" applyNumberFormat="1" applyFont="1" applyFill="1" applyBorder="1" applyAlignment="1">
      <alignment horizontal="center" vertical="center"/>
    </xf>
    <xf numFmtId="165" fontId="35" fillId="25" borderId="11" xfId="0" applyNumberFormat="1" applyFont="1" applyFill="1" applyBorder="1" applyAlignment="1">
      <alignment horizontal="center"/>
    </xf>
    <xf numFmtId="0" fontId="35" fillId="25" borderId="11" xfId="0" applyFont="1" applyFill="1" applyBorder="1" applyAlignment="1">
      <alignment horizontal="center"/>
    </xf>
    <xf numFmtId="0" fontId="36" fillId="25" borderId="10" xfId="0" applyNumberFormat="1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/>
    </xf>
    <xf numFmtId="165" fontId="35" fillId="25" borderId="11" xfId="0" applyNumberFormat="1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left"/>
    </xf>
    <xf numFmtId="0" fontId="35" fillId="25" borderId="11" xfId="0" applyFont="1" applyFill="1" applyBorder="1" applyAlignment="1">
      <alignment horizontal="left" wrapText="1"/>
    </xf>
    <xf numFmtId="0" fontId="35" fillId="0" borderId="11" xfId="0" applyFont="1" applyBorder="1" applyAlignment="1">
      <alignment horizontal="left"/>
    </xf>
    <xf numFmtId="0" fontId="35" fillId="0" borderId="11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/>
    </xf>
    <xf numFmtId="0" fontId="27" fillId="27" borderId="16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27" fillId="25" borderId="0" xfId="0" applyFont="1" applyFill="1" applyAlignment="1">
      <alignment horizontal="center" vertical="center"/>
    </xf>
    <xf numFmtId="0" fontId="27" fillId="28" borderId="18" xfId="0" applyFont="1" applyFill="1" applyBorder="1" applyAlignment="1">
      <alignment horizontal="center" vertical="center" wrapText="1"/>
    </xf>
    <xf numFmtId="0" fontId="27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2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209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202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1</xdr:row>
      <xdr:rowOff>200025</xdr:rowOff>
    </xdr:from>
    <xdr:to>
      <xdr:col>6</xdr:col>
      <xdr:colOff>819150</xdr:colOff>
      <xdr:row>4</xdr:row>
      <xdr:rowOff>219075</xdr:rowOff>
    </xdr:to>
    <xdr:pic>
      <xdr:nvPicPr>
        <xdr:cNvPr id="51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90525"/>
          <a:ext cx="2085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2</xdr:row>
      <xdr:rowOff>0</xdr:rowOff>
    </xdr:from>
    <xdr:to>
      <xdr:col>3</xdr:col>
      <xdr:colOff>1028700</xdr:colOff>
      <xdr:row>4</xdr:row>
      <xdr:rowOff>276225</xdr:rowOff>
    </xdr:to>
    <xdr:pic>
      <xdr:nvPicPr>
        <xdr:cNvPr id="5157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90525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3"/>
  <sheetViews>
    <sheetView topLeftCell="A31" zoomScale="85" zoomScaleNormal="85" zoomScaleSheetLayoutView="70" workbookViewId="0">
      <selection activeCell="D50" sqref="D50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6.5703125" style="6" customWidth="1"/>
    <col min="6" max="6" width="17.710937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24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76" t="s">
        <v>10</v>
      </c>
      <c r="C6" s="76"/>
      <c r="D6" s="76"/>
      <c r="E6" s="76"/>
      <c r="F6" s="76"/>
      <c r="G6" s="76"/>
      <c r="H6" s="76"/>
      <c r="I6" s="4"/>
    </row>
    <row r="7" spans="1:9" s="1" customFormat="1" x14ac:dyDescent="0.2">
      <c r="B7" s="76" t="s">
        <v>8</v>
      </c>
      <c r="C7" s="76"/>
      <c r="D7" s="76"/>
      <c r="E7" s="76"/>
      <c r="F7" s="76"/>
      <c r="G7" s="76"/>
      <c r="H7" s="76"/>
      <c r="I7" s="4"/>
    </row>
    <row r="8" spans="1:9" s="1" customFormat="1" x14ac:dyDescent="0.2">
      <c r="B8" s="76" t="s">
        <v>7</v>
      </c>
      <c r="C8" s="76"/>
      <c r="D8" s="76"/>
      <c r="E8" s="76"/>
      <c r="F8" s="76"/>
      <c r="G8" s="76"/>
      <c r="H8" s="76"/>
    </row>
    <row r="9" spans="1:9" s="1" customFormat="1" ht="19.5" customHeight="1" x14ac:dyDescent="0.2">
      <c r="B9" s="76" t="s">
        <v>36</v>
      </c>
      <c r="C9" s="76"/>
      <c r="D9" s="76"/>
      <c r="E9" s="76"/>
      <c r="F9" s="76"/>
      <c r="G9" s="76"/>
      <c r="H9" s="76"/>
    </row>
    <row r="10" spans="1:9" ht="36.75" customHeight="1" x14ac:dyDescent="0.2">
      <c r="B10" s="77" t="s">
        <v>11</v>
      </c>
      <c r="C10" s="78"/>
      <c r="D10" s="78"/>
      <c r="E10" s="78"/>
      <c r="F10" s="78"/>
      <c r="G10" s="78"/>
      <c r="H10" s="12"/>
    </row>
    <row r="11" spans="1:9" ht="36" customHeight="1" x14ac:dyDescent="0.2">
      <c r="B11" s="74" t="s">
        <v>9</v>
      </c>
      <c r="C11" s="75"/>
      <c r="D11" s="75"/>
      <c r="E11" s="75"/>
      <c r="F11" s="75"/>
      <c r="G11" s="26">
        <v>677205.79</v>
      </c>
      <c r="H11" s="25"/>
    </row>
    <row r="12" spans="1:9" s="7" customFormat="1" ht="45.75" customHeight="1" x14ac:dyDescent="0.2">
      <c r="A12" s="9"/>
      <c r="B12" s="28" t="s">
        <v>3</v>
      </c>
      <c r="C12" s="29" t="s">
        <v>4</v>
      </c>
      <c r="D12" s="13" t="s">
        <v>5</v>
      </c>
      <c r="E12" s="27" t="s">
        <v>0</v>
      </c>
      <c r="F12" s="30" t="s">
        <v>1</v>
      </c>
      <c r="G12" s="13" t="s">
        <v>2</v>
      </c>
    </row>
    <row r="13" spans="1:9" s="1" customFormat="1" ht="20.100000000000001" customHeight="1" x14ac:dyDescent="0.25">
      <c r="B13" s="64">
        <v>45476</v>
      </c>
      <c r="C13" s="63">
        <v>56957</v>
      </c>
      <c r="D13" s="62" t="s">
        <v>42</v>
      </c>
      <c r="E13" s="22"/>
      <c r="F13" s="23">
        <v>134159.25</v>
      </c>
      <c r="G13" s="17">
        <f>SUM(G11-F13)+E13</f>
        <v>543046.54</v>
      </c>
    </row>
    <row r="14" spans="1:9" s="1" customFormat="1" ht="20.100000000000001" customHeight="1" x14ac:dyDescent="0.25">
      <c r="B14" s="18">
        <v>45488</v>
      </c>
      <c r="C14" s="19">
        <v>8</v>
      </c>
      <c r="D14" s="16" t="s">
        <v>43</v>
      </c>
      <c r="E14" s="23">
        <v>3000000</v>
      </c>
      <c r="F14" s="23"/>
      <c r="G14" s="17">
        <f>SUM(G13+E14)-F14</f>
        <v>3543046.54</v>
      </c>
    </row>
    <row r="15" spans="1:9" s="1" customFormat="1" ht="20.100000000000001" customHeight="1" x14ac:dyDescent="0.25">
      <c r="B15" s="64">
        <v>45492</v>
      </c>
      <c r="C15" s="65">
        <v>761248</v>
      </c>
      <c r="D15" s="69" t="s">
        <v>44</v>
      </c>
      <c r="E15" s="23"/>
      <c r="F15" s="23">
        <v>24896.47</v>
      </c>
      <c r="G15" s="17">
        <f>SUM(G14+E15)-F15</f>
        <v>3518150.07</v>
      </c>
    </row>
    <row r="16" spans="1:9" s="1" customFormat="1" ht="20.100000000000001" customHeight="1" x14ac:dyDescent="0.25">
      <c r="B16" s="64">
        <v>45492</v>
      </c>
      <c r="C16" s="66">
        <v>821218</v>
      </c>
      <c r="D16" s="70" t="s">
        <v>45</v>
      </c>
      <c r="E16" s="23"/>
      <c r="F16" s="23">
        <v>75613.95</v>
      </c>
      <c r="G16" s="17">
        <f t="shared" ref="G16:G43" si="0">SUM(G15+E16)-F16</f>
        <v>3442536.1199999996</v>
      </c>
    </row>
    <row r="17" spans="2:7" s="1" customFormat="1" ht="20.100000000000001" customHeight="1" x14ac:dyDescent="0.25">
      <c r="B17" s="64">
        <v>45496</v>
      </c>
      <c r="C17" s="65">
        <v>453258</v>
      </c>
      <c r="D17" s="71" t="s">
        <v>16</v>
      </c>
      <c r="E17" s="23"/>
      <c r="F17" s="23">
        <v>59660</v>
      </c>
      <c r="G17" s="17">
        <f t="shared" si="0"/>
        <v>3382876.1199999996</v>
      </c>
    </row>
    <row r="18" spans="2:7" s="1" customFormat="1" ht="20.100000000000001" customHeight="1" x14ac:dyDescent="0.25">
      <c r="B18" s="64">
        <v>45496</v>
      </c>
      <c r="C18" s="63">
        <v>778609</v>
      </c>
      <c r="D18" s="71" t="s">
        <v>18</v>
      </c>
      <c r="E18" s="23"/>
      <c r="F18" s="23">
        <v>79291.53</v>
      </c>
      <c r="G18" s="17">
        <f t="shared" si="0"/>
        <v>3303584.59</v>
      </c>
    </row>
    <row r="19" spans="2:7" s="1" customFormat="1" ht="20.100000000000001" customHeight="1" x14ac:dyDescent="0.25">
      <c r="B19" s="64">
        <v>45496</v>
      </c>
      <c r="C19" s="65">
        <v>996124</v>
      </c>
      <c r="D19" s="69" t="s">
        <v>13</v>
      </c>
      <c r="E19" s="23"/>
      <c r="F19" s="23">
        <v>96697.989999999991</v>
      </c>
      <c r="G19" s="17">
        <f t="shared" si="0"/>
        <v>3206886.5999999996</v>
      </c>
    </row>
    <row r="20" spans="2:7" s="1" customFormat="1" ht="20.100000000000001" customHeight="1" x14ac:dyDescent="0.25">
      <c r="B20" s="64">
        <v>45496</v>
      </c>
      <c r="C20" s="65">
        <v>382292</v>
      </c>
      <c r="D20" s="71" t="s">
        <v>46</v>
      </c>
      <c r="E20" s="23"/>
      <c r="F20" s="23">
        <v>75194.720000000001</v>
      </c>
      <c r="G20" s="17">
        <f t="shared" si="0"/>
        <v>3131691.8799999994</v>
      </c>
    </row>
    <row r="21" spans="2:7" s="1" customFormat="1" ht="20.100000000000001" customHeight="1" x14ac:dyDescent="0.25">
      <c r="B21" s="64">
        <v>45496</v>
      </c>
      <c r="C21" s="65">
        <v>557093</v>
      </c>
      <c r="D21" s="71" t="s">
        <v>15</v>
      </c>
      <c r="E21" s="23"/>
      <c r="F21" s="23">
        <v>229079.25</v>
      </c>
      <c r="G21" s="17">
        <f t="shared" si="0"/>
        <v>2902612.6299999994</v>
      </c>
    </row>
    <row r="22" spans="2:7" s="1" customFormat="1" ht="20.100000000000001" customHeight="1" x14ac:dyDescent="0.25">
      <c r="B22" s="64">
        <v>45496</v>
      </c>
      <c r="C22" s="65">
        <v>324173</v>
      </c>
      <c r="D22" s="71" t="s">
        <v>13</v>
      </c>
      <c r="E22" s="23"/>
      <c r="F22" s="23">
        <v>12017.5</v>
      </c>
      <c r="G22" s="17">
        <f t="shared" si="0"/>
        <v>2890595.1299999994</v>
      </c>
    </row>
    <row r="23" spans="2:7" s="1" customFormat="1" ht="20.100000000000001" customHeight="1" x14ac:dyDescent="0.25">
      <c r="B23" s="64">
        <v>45496</v>
      </c>
      <c r="C23" s="65">
        <v>417391</v>
      </c>
      <c r="D23" s="71" t="s">
        <v>27</v>
      </c>
      <c r="E23" s="23"/>
      <c r="F23" s="23">
        <v>14577.75</v>
      </c>
      <c r="G23" s="17">
        <f t="shared" si="0"/>
        <v>2876017.3799999994</v>
      </c>
    </row>
    <row r="24" spans="2:7" s="1" customFormat="1" ht="20.100000000000001" customHeight="1" x14ac:dyDescent="0.25">
      <c r="B24" s="64">
        <v>45496</v>
      </c>
      <c r="C24" s="65">
        <v>628912</v>
      </c>
      <c r="D24" s="71" t="s">
        <v>17</v>
      </c>
      <c r="E24" s="23"/>
      <c r="F24" s="23">
        <v>76000</v>
      </c>
      <c r="G24" s="17">
        <f t="shared" si="0"/>
        <v>2800017.3799999994</v>
      </c>
    </row>
    <row r="25" spans="2:7" s="1" customFormat="1" ht="20.100000000000001" customHeight="1" x14ac:dyDescent="0.25">
      <c r="B25" s="64">
        <v>45496</v>
      </c>
      <c r="C25" s="65">
        <v>721606</v>
      </c>
      <c r="D25" s="69" t="s">
        <v>47</v>
      </c>
      <c r="E25" s="23"/>
      <c r="F25" s="23">
        <v>160817.79999999999</v>
      </c>
      <c r="G25" s="17">
        <f t="shared" si="0"/>
        <v>2639199.5799999996</v>
      </c>
    </row>
    <row r="26" spans="2:7" s="1" customFormat="1" ht="20.100000000000001" customHeight="1" x14ac:dyDescent="0.25">
      <c r="B26" s="64">
        <v>45496</v>
      </c>
      <c r="C26" s="63">
        <v>657738</v>
      </c>
      <c r="D26" s="69" t="s">
        <v>48</v>
      </c>
      <c r="E26" s="23"/>
      <c r="F26" s="23">
        <v>72014.45</v>
      </c>
      <c r="G26" s="17">
        <f t="shared" si="0"/>
        <v>2567185.1299999994</v>
      </c>
    </row>
    <row r="27" spans="2:7" s="1" customFormat="1" ht="20.100000000000001" customHeight="1" x14ac:dyDescent="0.25">
      <c r="B27" s="64">
        <v>45496</v>
      </c>
      <c r="C27" s="63">
        <v>96980</v>
      </c>
      <c r="D27" s="69" t="s">
        <v>23</v>
      </c>
      <c r="E27" s="23"/>
      <c r="F27" s="23">
        <v>45437.86</v>
      </c>
      <c r="G27" s="17">
        <f t="shared" si="0"/>
        <v>2521747.2699999996</v>
      </c>
    </row>
    <row r="28" spans="2:7" s="1" customFormat="1" ht="20.100000000000001" customHeight="1" x14ac:dyDescent="0.25">
      <c r="B28" s="64">
        <v>45496</v>
      </c>
      <c r="C28" s="66">
        <v>860416</v>
      </c>
      <c r="D28" s="69" t="s">
        <v>47</v>
      </c>
      <c r="E28" s="23"/>
      <c r="F28" s="23">
        <v>78472.850000000006</v>
      </c>
      <c r="G28" s="17">
        <f t="shared" si="0"/>
        <v>2443274.4199999995</v>
      </c>
    </row>
    <row r="29" spans="2:7" s="1" customFormat="1" ht="24" customHeight="1" x14ac:dyDescent="0.25">
      <c r="B29" s="68">
        <v>45496</v>
      </c>
      <c r="C29" s="66">
        <v>229898</v>
      </c>
      <c r="D29" s="70" t="s">
        <v>49</v>
      </c>
      <c r="E29" s="23"/>
      <c r="F29" s="23">
        <v>44414.74</v>
      </c>
      <c r="G29" s="17">
        <f t="shared" si="0"/>
        <v>2398859.6799999992</v>
      </c>
    </row>
    <row r="30" spans="2:7" s="1" customFormat="1" ht="20.100000000000001" customHeight="1" x14ac:dyDescent="0.25">
      <c r="B30" s="64">
        <v>45496</v>
      </c>
      <c r="C30" s="66">
        <v>599999</v>
      </c>
      <c r="D30" s="62" t="s">
        <v>50</v>
      </c>
      <c r="E30" s="23"/>
      <c r="F30" s="23">
        <v>83942.05</v>
      </c>
      <c r="G30" s="17">
        <f t="shared" si="0"/>
        <v>2314917.6299999994</v>
      </c>
    </row>
    <row r="31" spans="2:7" s="1" customFormat="1" ht="28.5" customHeight="1" x14ac:dyDescent="0.25">
      <c r="B31" s="64">
        <v>45496</v>
      </c>
      <c r="C31" s="66">
        <v>348487</v>
      </c>
      <c r="D31" s="70" t="s">
        <v>51</v>
      </c>
      <c r="E31" s="23"/>
      <c r="F31" s="23">
        <v>21540</v>
      </c>
      <c r="G31" s="17">
        <f t="shared" si="0"/>
        <v>2293377.6299999994</v>
      </c>
    </row>
    <row r="32" spans="2:7" s="1" customFormat="1" ht="20.100000000000001" customHeight="1" x14ac:dyDescent="0.25">
      <c r="B32" s="64">
        <v>45496</v>
      </c>
      <c r="C32" s="63">
        <v>316949</v>
      </c>
      <c r="D32" s="70" t="s">
        <v>30</v>
      </c>
      <c r="E32" s="23"/>
      <c r="F32" s="23">
        <v>114156</v>
      </c>
      <c r="G32" s="17">
        <f t="shared" si="0"/>
        <v>2179221.6299999994</v>
      </c>
    </row>
    <row r="33" spans="2:7" s="1" customFormat="1" ht="20.100000000000001" customHeight="1" x14ac:dyDescent="0.25">
      <c r="B33" s="64">
        <v>45496</v>
      </c>
      <c r="C33" s="63">
        <v>577229</v>
      </c>
      <c r="D33" s="70" t="s">
        <v>52</v>
      </c>
      <c r="E33" s="23"/>
      <c r="F33" s="23">
        <v>97125.849999999991</v>
      </c>
      <c r="G33" s="17">
        <f t="shared" si="0"/>
        <v>2082095.7799999993</v>
      </c>
    </row>
    <row r="34" spans="2:7" s="1" customFormat="1" ht="20.100000000000001" customHeight="1" x14ac:dyDescent="0.25">
      <c r="B34" s="64">
        <v>45496</v>
      </c>
      <c r="C34" s="63">
        <v>692416</v>
      </c>
      <c r="D34" s="69" t="s">
        <v>15</v>
      </c>
      <c r="E34" s="23"/>
      <c r="F34" s="23">
        <v>69156</v>
      </c>
      <c r="G34" s="17">
        <f t="shared" si="0"/>
        <v>2012939.7799999993</v>
      </c>
    </row>
    <row r="35" spans="2:7" s="1" customFormat="1" ht="20.100000000000001" customHeight="1" x14ac:dyDescent="0.25">
      <c r="B35" s="64">
        <v>45496</v>
      </c>
      <c r="C35" s="63">
        <v>439613</v>
      </c>
      <c r="D35" s="69" t="s">
        <v>53</v>
      </c>
      <c r="E35" s="23"/>
      <c r="F35" s="23">
        <v>53061.3</v>
      </c>
      <c r="G35" s="17">
        <f t="shared" si="0"/>
        <v>1959878.4799999993</v>
      </c>
    </row>
    <row r="36" spans="2:7" s="1" customFormat="1" ht="20.100000000000001" customHeight="1" x14ac:dyDescent="0.25">
      <c r="B36" s="64">
        <v>45496</v>
      </c>
      <c r="C36" s="63">
        <v>12777</v>
      </c>
      <c r="D36" s="71" t="s">
        <v>31</v>
      </c>
      <c r="E36" s="23"/>
      <c r="F36" s="23">
        <v>15549.6</v>
      </c>
      <c r="G36" s="17">
        <f t="shared" si="0"/>
        <v>1944328.8799999992</v>
      </c>
    </row>
    <row r="37" spans="2:7" s="1" customFormat="1" ht="20.100000000000001" customHeight="1" x14ac:dyDescent="0.25">
      <c r="B37" s="64">
        <v>45496</v>
      </c>
      <c r="C37" s="63">
        <v>790940</v>
      </c>
      <c r="D37" s="71" t="s">
        <v>28</v>
      </c>
      <c r="E37" s="23"/>
      <c r="F37" s="23">
        <v>134321.31</v>
      </c>
      <c r="G37" s="17">
        <f t="shared" si="0"/>
        <v>1810007.5699999991</v>
      </c>
    </row>
    <row r="38" spans="2:7" s="1" customFormat="1" ht="20.100000000000001" customHeight="1" x14ac:dyDescent="0.25">
      <c r="B38" s="64">
        <v>45496</v>
      </c>
      <c r="C38" s="63">
        <v>246920</v>
      </c>
      <c r="D38" s="69" t="s">
        <v>29</v>
      </c>
      <c r="E38" s="23"/>
      <c r="F38" s="23">
        <v>174659.61</v>
      </c>
      <c r="G38" s="17">
        <f t="shared" si="0"/>
        <v>1635347.959999999</v>
      </c>
    </row>
    <row r="39" spans="2:7" s="1" customFormat="1" ht="20.100000000000001" customHeight="1" x14ac:dyDescent="0.25">
      <c r="B39" s="64">
        <v>45496</v>
      </c>
      <c r="C39" s="63">
        <v>905191</v>
      </c>
      <c r="D39" s="69" t="s">
        <v>24</v>
      </c>
      <c r="E39" s="23"/>
      <c r="F39" s="23">
        <v>16698.5</v>
      </c>
      <c r="G39" s="17">
        <f t="shared" si="0"/>
        <v>1618649.459999999</v>
      </c>
    </row>
    <row r="40" spans="2:7" s="1" customFormat="1" ht="20.100000000000001" customHeight="1" x14ac:dyDescent="0.25">
      <c r="B40" s="64">
        <v>45498</v>
      </c>
      <c r="C40" s="63">
        <v>211982</v>
      </c>
      <c r="D40" s="69" t="s">
        <v>54</v>
      </c>
      <c r="E40" s="23"/>
      <c r="F40" s="23">
        <v>8757.5</v>
      </c>
      <c r="G40" s="17">
        <f t="shared" si="0"/>
        <v>1609891.959999999</v>
      </c>
    </row>
    <row r="41" spans="2:7" s="1" customFormat="1" ht="20.100000000000001" customHeight="1" x14ac:dyDescent="0.25">
      <c r="B41" s="68">
        <v>45499</v>
      </c>
      <c r="C41" s="63">
        <v>84102</v>
      </c>
      <c r="D41" s="72" t="s">
        <v>55</v>
      </c>
      <c r="E41" s="23"/>
      <c r="F41" s="23">
        <v>180500</v>
      </c>
      <c r="G41" s="17">
        <f t="shared" si="0"/>
        <v>1429391.959999999</v>
      </c>
    </row>
    <row r="42" spans="2:7" s="1" customFormat="1" ht="20.100000000000001" customHeight="1" x14ac:dyDescent="0.25">
      <c r="B42" s="68">
        <v>45499</v>
      </c>
      <c r="C42" s="63">
        <v>199515</v>
      </c>
      <c r="D42" s="72" t="s">
        <v>57</v>
      </c>
      <c r="E42" s="45"/>
      <c r="F42" s="23">
        <v>6100</v>
      </c>
      <c r="G42" s="17">
        <f t="shared" si="0"/>
        <v>1423291.959999999</v>
      </c>
    </row>
    <row r="43" spans="2:7" s="1" customFormat="1" ht="20.100000000000001" customHeight="1" x14ac:dyDescent="0.25">
      <c r="B43" s="18">
        <v>45504</v>
      </c>
      <c r="C43" s="67">
        <v>618962</v>
      </c>
      <c r="D43" s="73" t="s">
        <v>56</v>
      </c>
      <c r="E43" s="23"/>
      <c r="F43" s="23">
        <v>105116.32999999999</v>
      </c>
      <c r="G43" s="17">
        <f t="shared" si="0"/>
        <v>1318175.629999999</v>
      </c>
    </row>
    <row r="44" spans="2:7" s="1" customFormat="1" ht="20.100000000000001" customHeight="1" x14ac:dyDescent="0.25">
      <c r="B44" s="18">
        <v>45504</v>
      </c>
      <c r="C44" s="19"/>
      <c r="D44" s="73" t="s">
        <v>25</v>
      </c>
      <c r="E44" s="23"/>
      <c r="F44" s="23">
        <v>4701.37</v>
      </c>
      <c r="G44" s="17">
        <f>SUM(G43+E44)-F44</f>
        <v>1313474.2599999988</v>
      </c>
    </row>
    <row r="45" spans="2:7" s="1" customFormat="1" ht="20.100000000000001" customHeight="1" x14ac:dyDescent="0.25">
      <c r="B45" s="18"/>
      <c r="C45" s="19"/>
      <c r="D45" s="16"/>
      <c r="E45" s="23"/>
      <c r="F45" s="23"/>
      <c r="G45" s="17"/>
    </row>
    <row r="46" spans="2:7" x14ac:dyDescent="0.25">
      <c r="B46" s="46"/>
      <c r="C46" s="47"/>
      <c r="D46" s="50"/>
      <c r="E46" s="49"/>
      <c r="F46" s="48"/>
      <c r="G46" s="17"/>
    </row>
    <row r="48" spans="2:7" x14ac:dyDescent="0.2">
      <c r="C48" s="9"/>
    </row>
    <row r="49" spans="2:4" x14ac:dyDescent="0.2">
      <c r="C49" s="9"/>
    </row>
    <row r="51" spans="2:4" x14ac:dyDescent="0.2">
      <c r="C51" s="9"/>
    </row>
    <row r="52" spans="2:4" x14ac:dyDescent="0.2">
      <c r="B52" s="32"/>
      <c r="C52" s="33" t="s">
        <v>41</v>
      </c>
      <c r="D52" s="33"/>
    </row>
    <row r="53" spans="2:4" x14ac:dyDescent="0.2">
      <c r="B53" s="32"/>
      <c r="C53" s="33" t="s">
        <v>19</v>
      </c>
      <c r="D53" s="3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38"/>
  <sheetViews>
    <sheetView tabSelected="1" zoomScale="85" zoomScaleNormal="85" zoomScaleSheetLayoutView="70" workbookViewId="0">
      <selection activeCell="B37" sqref="B37:D37"/>
    </sheetView>
  </sheetViews>
  <sheetFormatPr baseColWidth="10" defaultRowHeight="15.75" x14ac:dyDescent="0.2"/>
  <cols>
    <col min="1" max="1" width="5.7109375" style="6" customWidth="1"/>
    <col min="2" max="2" width="14.5703125" style="11" customWidth="1"/>
    <col min="3" max="3" width="17.28515625" style="9" customWidth="1"/>
    <col min="4" max="4" width="37.42578125" style="9" customWidth="1"/>
    <col min="5" max="5" width="19.7109375" style="6" customWidth="1"/>
    <col min="6" max="6" width="15.42578125" style="6" customWidth="1"/>
    <col min="7" max="7" width="18" style="44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11.42578125" style="6"/>
  </cols>
  <sheetData>
    <row r="1" spans="2:9" s="1" customFormat="1" ht="15" customHeight="1" x14ac:dyDescent="0.2">
      <c r="B1" s="10"/>
      <c r="C1" s="2"/>
      <c r="D1" s="2"/>
      <c r="G1" s="34"/>
    </row>
    <row r="2" spans="2:9" s="1" customFormat="1" x14ac:dyDescent="0.2">
      <c r="B2" s="10"/>
      <c r="C2" s="2"/>
      <c r="D2" s="2"/>
      <c r="G2" s="34"/>
    </row>
    <row r="3" spans="2:9" s="1" customFormat="1" x14ac:dyDescent="0.25">
      <c r="B3" s="10"/>
      <c r="C3" s="31" t="s">
        <v>6</v>
      </c>
      <c r="D3" s="24" t="s">
        <v>12</v>
      </c>
      <c r="E3" s="31"/>
      <c r="G3" s="34"/>
    </row>
    <row r="4" spans="2:9" s="1" customFormat="1" x14ac:dyDescent="0.2">
      <c r="B4" s="10"/>
      <c r="C4" s="2"/>
      <c r="D4" s="2"/>
      <c r="G4" s="34"/>
    </row>
    <row r="5" spans="2:9" s="1" customFormat="1" ht="22.5" customHeight="1" x14ac:dyDescent="0.2">
      <c r="B5" s="10"/>
      <c r="C5" s="2"/>
      <c r="D5" s="2"/>
      <c r="G5" s="34"/>
    </row>
    <row r="6" spans="2:9" s="1" customFormat="1" x14ac:dyDescent="0.2">
      <c r="B6" s="76" t="s">
        <v>10</v>
      </c>
      <c r="C6" s="76"/>
      <c r="D6" s="76"/>
      <c r="E6" s="76"/>
      <c r="F6" s="76"/>
      <c r="G6" s="76"/>
      <c r="H6" s="76"/>
      <c r="I6" s="4"/>
    </row>
    <row r="7" spans="2:9" s="1" customFormat="1" x14ac:dyDescent="0.2">
      <c r="B7" s="76" t="s">
        <v>20</v>
      </c>
      <c r="C7" s="76"/>
      <c r="D7" s="76"/>
      <c r="E7" s="76"/>
      <c r="F7" s="76"/>
      <c r="G7" s="76"/>
      <c r="H7" s="76"/>
      <c r="I7" s="4"/>
    </row>
    <row r="8" spans="2:9" s="1" customFormat="1" x14ac:dyDescent="0.2">
      <c r="B8" s="76" t="s">
        <v>7</v>
      </c>
      <c r="C8" s="76"/>
      <c r="D8" s="76"/>
      <c r="E8" s="76"/>
      <c r="F8" s="76"/>
      <c r="G8" s="76"/>
      <c r="H8" s="76"/>
    </row>
    <row r="9" spans="2:9" s="1" customFormat="1" ht="19.5" customHeight="1" x14ac:dyDescent="0.2">
      <c r="B9" s="76" t="s">
        <v>36</v>
      </c>
      <c r="C9" s="76"/>
      <c r="D9" s="76"/>
      <c r="E9" s="76"/>
      <c r="F9" s="76"/>
      <c r="G9" s="76"/>
      <c r="H9" s="76"/>
    </row>
    <row r="10" spans="2:9" ht="36.75" customHeight="1" x14ac:dyDescent="0.2">
      <c r="B10" s="77" t="s">
        <v>21</v>
      </c>
      <c r="C10" s="78"/>
      <c r="D10" s="78"/>
      <c r="E10" s="78"/>
      <c r="F10" s="78"/>
      <c r="G10" s="78"/>
      <c r="H10" s="12"/>
    </row>
    <row r="11" spans="2:9" ht="36" customHeight="1" x14ac:dyDescent="0.2">
      <c r="B11" s="74" t="s">
        <v>9</v>
      </c>
      <c r="C11" s="75"/>
      <c r="D11" s="75"/>
      <c r="E11" s="75"/>
      <c r="F11" s="75"/>
      <c r="G11" s="26">
        <v>5866.79</v>
      </c>
      <c r="H11" s="25"/>
    </row>
    <row r="12" spans="2:9" s="9" customFormat="1" ht="45.75" customHeight="1" x14ac:dyDescent="0.2">
      <c r="B12" s="28" t="s">
        <v>3</v>
      </c>
      <c r="C12" s="35" t="s">
        <v>4</v>
      </c>
      <c r="D12" s="36" t="s">
        <v>5</v>
      </c>
      <c r="E12" s="13" t="s">
        <v>0</v>
      </c>
      <c r="F12" s="37" t="s">
        <v>1</v>
      </c>
      <c r="G12" s="13" t="s">
        <v>2</v>
      </c>
    </row>
    <row r="13" spans="2:9" s="1" customFormat="1" ht="20.100000000000001" customHeight="1" x14ac:dyDescent="0.25">
      <c r="B13" s="15"/>
      <c r="C13" s="38">
        <v>11</v>
      </c>
      <c r="D13" s="39" t="s">
        <v>22</v>
      </c>
      <c r="E13" s="51">
        <v>1697867</v>
      </c>
      <c r="F13" s="40"/>
      <c r="G13" s="17">
        <f>G11+E13</f>
        <v>1703733.79</v>
      </c>
    </row>
    <row r="14" spans="2:9" s="1" customFormat="1" ht="20.100000000000001" customHeight="1" x14ac:dyDescent="0.25">
      <c r="B14" s="60">
        <v>45492</v>
      </c>
      <c r="C14" s="61">
        <v>822210</v>
      </c>
      <c r="D14" s="52" t="s">
        <v>32</v>
      </c>
      <c r="E14" s="41"/>
      <c r="F14" s="40">
        <v>42750</v>
      </c>
      <c r="G14" s="17">
        <f>G13-F14</f>
        <v>1660983.79</v>
      </c>
    </row>
    <row r="15" spans="2:9" s="1" customFormat="1" ht="20.100000000000001" customHeight="1" x14ac:dyDescent="0.25">
      <c r="B15" s="60">
        <v>45492</v>
      </c>
      <c r="C15" s="61">
        <v>295624</v>
      </c>
      <c r="D15" s="53" t="s">
        <v>33</v>
      </c>
      <c r="E15" s="42"/>
      <c r="F15" s="43">
        <v>116466.9</v>
      </c>
      <c r="G15" s="17">
        <f t="shared" ref="G15:G30" si="0">G14-F15</f>
        <v>1544516.8900000001</v>
      </c>
    </row>
    <row r="16" spans="2:9" s="1" customFormat="1" ht="20.100000000000001" customHeight="1" x14ac:dyDescent="0.25">
      <c r="B16" s="60">
        <v>45492</v>
      </c>
      <c r="C16" s="61">
        <v>375911</v>
      </c>
      <c r="D16" s="53" t="s">
        <v>37</v>
      </c>
      <c r="E16" s="42"/>
      <c r="F16" s="43">
        <v>117800</v>
      </c>
      <c r="G16" s="17">
        <f t="shared" si="0"/>
        <v>1426716.8900000001</v>
      </c>
    </row>
    <row r="17" spans="2:7" s="1" customFormat="1" ht="20.100000000000001" customHeight="1" x14ac:dyDescent="0.25">
      <c r="B17" s="60">
        <v>45492</v>
      </c>
      <c r="C17" s="61">
        <v>441908</v>
      </c>
      <c r="D17" s="54" t="s">
        <v>38</v>
      </c>
      <c r="E17" s="42"/>
      <c r="F17" s="43">
        <v>167625.93000000002</v>
      </c>
      <c r="G17" s="17">
        <f t="shared" si="0"/>
        <v>1259090.9600000002</v>
      </c>
    </row>
    <row r="18" spans="2:7" s="1" customFormat="1" ht="20.100000000000001" customHeight="1" x14ac:dyDescent="0.25">
      <c r="B18" s="60">
        <v>45492</v>
      </c>
      <c r="C18" s="61">
        <v>569175</v>
      </c>
      <c r="D18" s="54" t="s">
        <v>39</v>
      </c>
      <c r="E18" s="42"/>
      <c r="F18" s="43">
        <v>206418.5</v>
      </c>
      <c r="G18" s="17">
        <f t="shared" si="0"/>
        <v>1052672.4600000002</v>
      </c>
    </row>
    <row r="19" spans="2:7" s="1" customFormat="1" ht="20.100000000000001" customHeight="1" x14ac:dyDescent="0.25">
      <c r="B19" s="60">
        <v>45492</v>
      </c>
      <c r="C19" s="61">
        <v>652403</v>
      </c>
      <c r="D19" s="52" t="s">
        <v>31</v>
      </c>
      <c r="E19" s="42"/>
      <c r="F19" s="43">
        <v>57522.5</v>
      </c>
      <c r="G19" s="17">
        <f t="shared" si="0"/>
        <v>995149.9600000002</v>
      </c>
    </row>
    <row r="20" spans="2:7" s="1" customFormat="1" ht="20.100000000000001" customHeight="1" x14ac:dyDescent="0.25">
      <c r="B20" s="60">
        <v>45492</v>
      </c>
      <c r="C20" s="61">
        <v>763964</v>
      </c>
      <c r="D20" s="55" t="s">
        <v>13</v>
      </c>
      <c r="E20" s="42"/>
      <c r="F20" s="43">
        <v>136679.52000000002</v>
      </c>
      <c r="G20" s="17">
        <f t="shared" si="0"/>
        <v>858470.44000000018</v>
      </c>
    </row>
    <row r="21" spans="2:7" s="1" customFormat="1" ht="20.100000000000001" customHeight="1" x14ac:dyDescent="0.25">
      <c r="B21" s="60">
        <v>45492</v>
      </c>
      <c r="C21" s="61">
        <v>871923</v>
      </c>
      <c r="D21" s="54" t="s">
        <v>38</v>
      </c>
      <c r="E21" s="42"/>
      <c r="F21" s="43">
        <v>147662.04999999999</v>
      </c>
      <c r="G21" s="17">
        <f t="shared" si="0"/>
        <v>710808.39000000013</v>
      </c>
    </row>
    <row r="22" spans="2:7" s="1" customFormat="1" ht="20.100000000000001" customHeight="1" x14ac:dyDescent="0.25">
      <c r="B22" s="60">
        <v>45492</v>
      </c>
      <c r="C22" s="61">
        <v>925306</v>
      </c>
      <c r="D22" s="54" t="s">
        <v>40</v>
      </c>
      <c r="E22" s="42"/>
      <c r="F22" s="43">
        <v>161737.5</v>
      </c>
      <c r="G22" s="17">
        <f t="shared" si="0"/>
        <v>549070.89000000013</v>
      </c>
    </row>
    <row r="23" spans="2:7" s="1" customFormat="1" ht="20.100000000000001" customHeight="1" x14ac:dyDescent="0.25">
      <c r="B23" s="60">
        <v>45492</v>
      </c>
      <c r="C23" s="61">
        <v>999126</v>
      </c>
      <c r="D23" s="54" t="s">
        <v>40</v>
      </c>
      <c r="E23" s="42"/>
      <c r="F23" s="43">
        <v>37905</v>
      </c>
      <c r="G23" s="17">
        <f t="shared" si="0"/>
        <v>511165.89000000013</v>
      </c>
    </row>
    <row r="24" spans="2:7" s="1" customFormat="1" ht="20.100000000000001" customHeight="1" x14ac:dyDescent="0.25">
      <c r="B24" s="60">
        <v>45492</v>
      </c>
      <c r="C24" s="61">
        <v>79742</v>
      </c>
      <c r="D24" s="52" t="s">
        <v>14</v>
      </c>
      <c r="E24" s="42"/>
      <c r="F24" s="43">
        <v>143221.5</v>
      </c>
      <c r="G24" s="17">
        <f t="shared" si="0"/>
        <v>367944.39000000013</v>
      </c>
    </row>
    <row r="25" spans="2:7" s="1" customFormat="1" ht="20.100000000000001" customHeight="1" x14ac:dyDescent="0.25">
      <c r="B25" s="60">
        <v>45492</v>
      </c>
      <c r="C25" s="61">
        <v>304321</v>
      </c>
      <c r="D25" s="52" t="s">
        <v>34</v>
      </c>
      <c r="E25" s="42"/>
      <c r="F25" s="43">
        <v>10000</v>
      </c>
      <c r="G25" s="17">
        <f t="shared" si="0"/>
        <v>357944.39000000013</v>
      </c>
    </row>
    <row r="26" spans="2:7" s="1" customFormat="1" ht="20.100000000000001" customHeight="1" x14ac:dyDescent="0.25">
      <c r="B26" s="60">
        <v>45492</v>
      </c>
      <c r="C26" s="61">
        <v>259441</v>
      </c>
      <c r="D26" s="56" t="s">
        <v>24</v>
      </c>
      <c r="E26" s="42"/>
      <c r="F26" s="43">
        <v>20302.32</v>
      </c>
      <c r="G26" s="17">
        <f t="shared" si="0"/>
        <v>337642.07000000012</v>
      </c>
    </row>
    <row r="27" spans="2:7" s="1" customFormat="1" ht="20.100000000000001" customHeight="1" x14ac:dyDescent="0.25">
      <c r="B27" s="60">
        <v>45492</v>
      </c>
      <c r="C27" s="61">
        <v>378462</v>
      </c>
      <c r="D27" s="53" t="s">
        <v>35</v>
      </c>
      <c r="E27" s="42"/>
      <c r="F27" s="43">
        <v>4282</v>
      </c>
      <c r="G27" s="17">
        <f t="shared" si="0"/>
        <v>333360.07000000012</v>
      </c>
    </row>
    <row r="28" spans="2:7" s="1" customFormat="1" ht="20.100000000000001" customHeight="1" x14ac:dyDescent="0.25">
      <c r="B28" s="60">
        <v>45495</v>
      </c>
      <c r="C28" s="61">
        <v>541536</v>
      </c>
      <c r="D28" s="52" t="s">
        <v>31</v>
      </c>
      <c r="E28" s="42"/>
      <c r="F28" s="43">
        <v>243488.8</v>
      </c>
      <c r="G28" s="17">
        <f t="shared" si="0"/>
        <v>89871.270000000135</v>
      </c>
    </row>
    <row r="29" spans="2:7" s="1" customFormat="1" ht="20.100000000000001" customHeight="1" x14ac:dyDescent="0.25">
      <c r="B29" s="59">
        <v>45497</v>
      </c>
      <c r="C29" s="61">
        <v>343266</v>
      </c>
      <c r="D29" s="57" t="s">
        <v>26</v>
      </c>
      <c r="E29" s="42"/>
      <c r="F29" s="43">
        <v>80806.990000000005</v>
      </c>
      <c r="G29" s="17">
        <f t="shared" si="0"/>
        <v>9064.2800000001298</v>
      </c>
    </row>
    <row r="30" spans="2:7" s="1" customFormat="1" ht="20.100000000000001" customHeight="1" x14ac:dyDescent="0.25">
      <c r="B30" s="59">
        <v>45497</v>
      </c>
      <c r="C30" s="59"/>
      <c r="D30" s="58" t="s">
        <v>25</v>
      </c>
      <c r="E30" s="42"/>
      <c r="F30" s="43">
        <v>3375.79</v>
      </c>
      <c r="G30" s="17">
        <f t="shared" si="0"/>
        <v>5688.4900000001298</v>
      </c>
    </row>
    <row r="31" spans="2:7" s="1" customFormat="1" ht="20.100000000000001" customHeight="1" x14ac:dyDescent="0.25">
      <c r="B31" s="21"/>
      <c r="C31" s="20"/>
      <c r="D31" s="16"/>
      <c r="E31" s="42"/>
      <c r="F31" s="43"/>
      <c r="G31" s="17"/>
    </row>
    <row r="37" spans="2:4" x14ac:dyDescent="0.2">
      <c r="B37" s="32"/>
      <c r="C37" s="33" t="s">
        <v>41</v>
      </c>
      <c r="D37" s="33"/>
    </row>
    <row r="38" spans="2:4" x14ac:dyDescent="0.2">
      <c r="B38" s="32"/>
      <c r="C38" s="33" t="s">
        <v>19</v>
      </c>
      <c r="D38" s="33"/>
    </row>
  </sheetData>
  <sheetProtection selectLockedCells="1"/>
  <protectedRanges>
    <protectedRange sqref="H11" name="Rango1_2"/>
  </protectedRanges>
  <mergeCells count="6">
    <mergeCell ref="B11:F11"/>
    <mergeCell ref="B6:H6"/>
    <mergeCell ref="B7:H7"/>
    <mergeCell ref="B8:H8"/>
    <mergeCell ref="B9:H9"/>
    <mergeCell ref="B10:G10"/>
  </mergeCells>
  <printOptions verticalCentered="1"/>
  <pageMargins left="0.39370078740157483" right="0.39370078740157483" top="0.55118110236220474" bottom="0.55118110236220474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SENASA</vt:lpstr>
      <vt:lpstr>FONDO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2024-07-10T12:58:12Z</cp:lastPrinted>
  <dcterms:created xsi:type="dcterms:W3CDTF">2006-07-11T17:39:34Z</dcterms:created>
  <dcterms:modified xsi:type="dcterms:W3CDTF">2024-08-21T16:40:10Z</dcterms:modified>
</cp:coreProperties>
</file>