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/>
  </bookViews>
  <sheets>
    <sheet name="P2 Presupuesto Aprobado-Ejec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2" l="1"/>
  <c r="D93" i="2"/>
  <c r="D84" i="2"/>
  <c r="D74" i="2"/>
  <c r="D64" i="2"/>
  <c r="D58" i="2"/>
  <c r="D57" i="2" l="1"/>
  <c r="R131" i="2"/>
  <c r="Q131" i="2"/>
  <c r="M131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R117" i="2"/>
  <c r="R116" i="2"/>
  <c r="F115" i="2"/>
  <c r="R114" i="2"/>
  <c r="R113" i="2"/>
  <c r="R112" i="2"/>
  <c r="R111" i="2"/>
  <c r="F110" i="2"/>
  <c r="R109" i="2"/>
  <c r="R108" i="2"/>
  <c r="R107" i="2"/>
  <c r="R106" i="2"/>
  <c r="R105" i="2"/>
  <c r="R104" i="2"/>
  <c r="R103" i="2"/>
  <c r="R102" i="2"/>
  <c r="P100" i="2"/>
  <c r="O100" i="2"/>
  <c r="N100" i="2"/>
  <c r="M100" i="2"/>
  <c r="L100" i="2"/>
  <c r="K100" i="2"/>
  <c r="J100" i="2"/>
  <c r="H100" i="2"/>
  <c r="F100" i="2"/>
  <c r="R99" i="2"/>
  <c r="R98" i="2"/>
  <c r="R97" i="2"/>
  <c r="R96" i="2"/>
  <c r="R95" i="2"/>
  <c r="F93" i="2"/>
  <c r="R92" i="2"/>
  <c r="R91" i="2"/>
  <c r="R90" i="2"/>
  <c r="R89" i="2"/>
  <c r="R88" i="2"/>
  <c r="R87" i="2"/>
  <c r="R86" i="2"/>
  <c r="R85" i="2"/>
  <c r="F84" i="2"/>
  <c r="R82" i="2"/>
  <c r="P74" i="2"/>
  <c r="O74" i="2"/>
  <c r="N74" i="2"/>
  <c r="M74" i="2"/>
  <c r="L74" i="2"/>
  <c r="K74" i="2"/>
  <c r="J74" i="2"/>
  <c r="I74" i="2"/>
  <c r="H74" i="2"/>
  <c r="G74" i="2"/>
  <c r="F74" i="2"/>
  <c r="Q64" i="2"/>
  <c r="P64" i="2"/>
  <c r="O64" i="2"/>
  <c r="N64" i="2"/>
  <c r="N57" i="2" s="1"/>
  <c r="N131" i="2" s="1"/>
  <c r="M64" i="2"/>
  <c r="L64" i="2"/>
  <c r="K64" i="2"/>
  <c r="J64" i="2"/>
  <c r="I64" i="2"/>
  <c r="H64" i="2"/>
  <c r="G64" i="2"/>
  <c r="G57" i="2" s="1"/>
  <c r="G131" i="2" s="1"/>
  <c r="F64" i="2"/>
  <c r="R63" i="2"/>
  <c r="R62" i="2"/>
  <c r="R61" i="2"/>
  <c r="R60" i="2"/>
  <c r="R59" i="2"/>
  <c r="K58" i="2"/>
  <c r="J58" i="2"/>
  <c r="I58" i="2"/>
  <c r="F58" i="2"/>
  <c r="H57" i="2" l="1"/>
  <c r="H131" i="2" s="1"/>
  <c r="K57" i="2"/>
  <c r="K131" i="2" s="1"/>
  <c r="O57" i="2"/>
  <c r="O131" i="2" s="1"/>
  <c r="R58" i="2"/>
  <c r="L57" i="2"/>
  <c r="L131" i="2" s="1"/>
  <c r="P57" i="2"/>
  <c r="P131" i="2" s="1"/>
  <c r="I57" i="2"/>
  <c r="I131" i="2" s="1"/>
  <c r="F57" i="2"/>
  <c r="F131" i="2" s="1"/>
  <c r="J57" i="2"/>
  <c r="J131" i="2" s="1"/>
</calcChain>
</file>

<file path=xl/sharedStrings.xml><?xml version="1.0" encoding="utf-8"?>
<sst xmlns="http://schemas.openxmlformats.org/spreadsheetml/2006/main" count="209" uniqueCount="118">
  <si>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</si>
  <si>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</si>
  <si>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</si>
  <si>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</si>
  <si>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</si>
  <si>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</si>
  <si>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</si>
  <si>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</si>
  <si>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</si>
  <si>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</si>
  <si>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</si>
  <si>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</si>
  <si>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</si>
  <si>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</si>
  <si>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</si>
  <si>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</si>
  <si>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</si>
  <si>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</si>
  <si>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</si>
  <si>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</si>
  <si>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</si>
  <si>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</si>
  <si>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</si>
  <si>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</si>
  <si>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</si>
  <si>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</si>
  <si>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</si>
  <si>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</si>
  <si>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</si>
  <si>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</si>
  <si>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</si>
  <si>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</si>
  <si>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</si>
  <si>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</si>
  <si>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</si>
  <si>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</si>
  <si>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</si>
  <si>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</si>
  <si>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</si>
  <si>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</si>
  <si>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</si>
  <si>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</si>
  <si>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</si>
  <si>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</si>
  <si>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</si>
  <si>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</si>
  <si>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</si>
  <si>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</si>
  <si>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</si>
  <si>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</si>
  <si>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</si>
  <si>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</si>
  <si>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</si>
  <si>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</si>
  <si>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</si>
  <si>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</si>
  <si>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</si>
  <si>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</si>
  <si>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</si>
  <si>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</si>
  <si>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</si>
  <si>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</si>
  <si>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</si>
  <si>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</si>
  <si>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</si>
  <si>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</si>
  <si>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</si>
  <si>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</si>
  <si>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</si>
  <si>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</si>
  <si>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</si>
  <si>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</si>
  <si>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</si>
  <si>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</si>
  <si>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</si>
  <si>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</si>
  <si>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</si>
  <si>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</si>
  <si>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</si>
  <si>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</si>
  <si>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</si>
  <si>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</si>
  <si>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</si>
  <si>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</si>
  <si>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</si>
  <si>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</si>
  <si>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</si>
  <si>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</si>
  <si>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</si>
  <si>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</si>
  <si>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</si>
  <si>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</si>
  <si>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</si>
  <si>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</si>
  <si>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</si>
  <si>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</si>
  <si>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</si>
  <si>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</si>
  <si>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</si>
  <si>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</si>
  <si>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</si>
  <si>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HOSPITAL DE ENGOMBE</t>
  </si>
  <si>
    <t xml:space="preserve">     </t>
  </si>
  <si>
    <t>Mayo  Año 2024</t>
  </si>
  <si>
    <t>______________________________</t>
  </si>
  <si>
    <t xml:space="preserve">                               </t>
  </si>
  <si>
    <t xml:space="preserve">                                                                                                   _____________________________________</t>
  </si>
  <si>
    <t xml:space="preserve">                                                                                                                           Lic. En Contabilidad</t>
  </si>
  <si>
    <t xml:space="preserve">                                                                                                                        Altagracia Sánchez</t>
  </si>
  <si>
    <t xml:space="preserve">                    Administradora</t>
  </si>
  <si>
    <t xml:space="preserve">              Evelyn Raquel Minaya</t>
  </si>
  <si>
    <t xml:space="preserve">                                                Preparado por: </t>
  </si>
  <si>
    <t xml:space="preserve">                </t>
  </si>
  <si>
    <t xml:space="preserve">                Dra. Carmen Nurys Mateo</t>
  </si>
  <si>
    <t xml:space="preserve">                        Directora General</t>
  </si>
  <si>
    <t xml:space="preserve">            ____________________________            </t>
  </si>
  <si>
    <r>
      <t xml:space="preserve">                            </t>
    </r>
    <r>
      <rPr>
        <b/>
        <sz val="11"/>
        <color theme="1"/>
        <rFont val="Calibri"/>
        <family val="2"/>
        <scheme val="minor"/>
      </rPr>
      <t>Aprobado por:</t>
    </r>
  </si>
  <si>
    <r>
      <t xml:space="preserve">              </t>
    </r>
    <r>
      <rPr>
        <b/>
        <sz val="10"/>
        <rFont val="Arial"/>
        <family val="2"/>
      </rPr>
      <t xml:space="preserve"> Revisado por: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</si>
</sst>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4" fontId="0" fillId="0" borderId="0" xfId="0" applyNumberFormat="1"/>
    <xf numFmtId="0" fontId="13" fillId="0" borderId="0" xfId="3"/>
    <xf numFmtId="0" fontId="3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174238</xdr:colOff>
      <xdr:row>0</xdr:row>
      <xdr:rowOff>127775</xdr:rowOff>
    </xdr:from>
    <xdr:to>
      <xdr:col>14</xdr:col>
      <xdr:colOff>1067299</xdr:colOff>
      <xdr:row>49</xdr:row>
      <xdr:rowOff>242174</xdr:rowOff>
    </xdr:to>
    <xdr:pic>
      <xdr:nvPicPr>
        <xdr:cNvPr id="7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4756" y="13927409"/>
          <a:ext cx="2182421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743416</xdr:colOff>
      <xdr:row>0</xdr:row>
      <xdr:rowOff>0</xdr:rowOff>
    </xdr:from>
    <xdr:to>
      <xdr:col>2</xdr:col>
      <xdr:colOff>5505916</xdr:colOff>
      <xdr:row>50</xdr:row>
      <xdr:rowOff>141713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190" y="13637012"/>
          <a:ext cx="4762500" cy="1047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47"/>
  <sheetViews>
    <sheetView showGridLines="0" tabSelected="1" zoomScale="82" zoomScaleNormal="82" workbookViewId="0">
      <selection activeCell="C53" sqref="C53:R53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98.7109375" customWidth="1"/>
    <col min="4" max="4" width="18.85546875" customWidth="1"/>
    <col min="5" max="5" width="12.28515625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0" width="19.5703125" customWidth="1"/>
    <col min="11" max="11" width="18.85546875" customWidth="1"/>
    <col min="12" max="12" width="22.7109375" customWidth="1"/>
    <col min="13" max="13" width="8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4" ht="6" customHeight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t="30" hidden="1" customHeight="1" x14ac:dyDescent="0.25"/>
    <row r="14" hidden="1" x14ac:dyDescent="0.25"/>
    <row r="15" hidden="1" x14ac:dyDescent="0.25"/>
    <row r="16" hidden="1" x14ac:dyDescent="0.25"/>
    <row r="17" hidden="1" x14ac:dyDescent="0.25"/>
    <row r="18" hidden="1" x14ac:dyDescent="0.25"/>
    <row r="19" hidden="1" x14ac:dyDescent="0.25"/>
    <row r="20" hidden="1" x14ac:dyDescent="0.25"/>
    <row r="21" ht="2.25" hidden="1" customHeight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t="6" hidden="1" customHeight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3:18" ht="28.5" hidden="1" x14ac:dyDescent="0.25">
      <c r="C49" s="32" t="s">
        <v>100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</row>
    <row r="50" spans="3:18" ht="21" x14ac:dyDescent="0.25">
      <c r="C50" s="34" t="s">
        <v>101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</row>
    <row r="51" spans="3:18" ht="15.75" x14ac:dyDescent="0.25">
      <c r="C51" s="36" t="s">
        <v>103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</row>
    <row r="52" spans="3:18" ht="15.75" x14ac:dyDescent="0.25">
      <c r="C52" s="38" t="s">
        <v>94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</row>
    <row r="53" spans="3:18" ht="15.75" x14ac:dyDescent="0.25">
      <c r="C53" s="39" t="s">
        <v>79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</row>
    <row r="55" spans="3:18" x14ac:dyDescent="0.25">
      <c r="C55" s="40" t="s">
        <v>66</v>
      </c>
      <c r="D55" s="41" t="s">
        <v>96</v>
      </c>
      <c r="E55" s="41" t="s">
        <v>95</v>
      </c>
      <c r="F55" s="29" t="s">
        <v>93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1"/>
    </row>
    <row r="56" spans="3:18" x14ac:dyDescent="0.25">
      <c r="C56" s="40"/>
      <c r="D56" s="42"/>
      <c r="E56" s="42"/>
      <c r="F56" s="10" t="s">
        <v>81</v>
      </c>
      <c r="G56" s="10" t="s">
        <v>82</v>
      </c>
      <c r="H56" s="10" t="s">
        <v>83</v>
      </c>
      <c r="I56" s="10" t="s">
        <v>84</v>
      </c>
      <c r="J56" s="12" t="s">
        <v>85</v>
      </c>
      <c r="K56" s="10" t="s">
        <v>86</v>
      </c>
      <c r="L56" s="12" t="s">
        <v>87</v>
      </c>
      <c r="M56" s="10" t="s">
        <v>88</v>
      </c>
      <c r="N56" s="10" t="s">
        <v>89</v>
      </c>
      <c r="O56" s="10" t="s">
        <v>90</v>
      </c>
      <c r="P56" s="10" t="s">
        <v>91</v>
      </c>
      <c r="Q56" s="12" t="s">
        <v>92</v>
      </c>
      <c r="R56" s="10" t="s">
        <v>80</v>
      </c>
    </row>
    <row r="57" spans="3:18" ht="18.75" x14ac:dyDescent="0.3">
      <c r="C57" s="1" t="s">
        <v>0</v>
      </c>
      <c r="D57" s="19">
        <f>D58+D64+D74+D84+D93+D100</f>
        <v>326340123.42999995</v>
      </c>
      <c r="E57" s="2"/>
      <c r="F57" s="23">
        <f t="shared" ref="F57:H57" si="0">F58+F64+F74+F84+F93+F100+F110+F115+F118</f>
        <v>3780239.89</v>
      </c>
      <c r="G57" s="23">
        <f t="shared" si="0"/>
        <v>2688360.32</v>
      </c>
      <c r="H57" s="23">
        <f t="shared" si="0"/>
        <v>5803712.5999999996</v>
      </c>
      <c r="I57" s="23">
        <f>I58+I64+I74+I84+I93+I100+I110+I115+I118</f>
        <v>8447240.1799999997</v>
      </c>
      <c r="J57" s="23">
        <f t="shared" ref="J57:L57" si="1">J58+J64+J74+J84+J93+J100+J110+J115+J118</f>
        <v>3644079.41</v>
      </c>
      <c r="K57" s="23">
        <f t="shared" si="1"/>
        <v>0</v>
      </c>
      <c r="L57" s="23">
        <f t="shared" si="1"/>
        <v>0</v>
      </c>
      <c r="M57" s="2"/>
      <c r="N57" s="23">
        <f t="shared" ref="N57:P57" si="2">N58+N64+N74+N84+N93+N100+N110+N115+N118</f>
        <v>0</v>
      </c>
      <c r="O57" s="23">
        <f t="shared" si="2"/>
        <v>0</v>
      </c>
      <c r="P57" s="23">
        <f t="shared" si="2"/>
        <v>0</v>
      </c>
      <c r="Q57" s="23"/>
      <c r="R57" s="2"/>
    </row>
    <row r="58" spans="3:18" ht="18.75" x14ac:dyDescent="0.3">
      <c r="C58" s="3" t="s">
        <v>1</v>
      </c>
      <c r="D58" s="19">
        <f>SUM(D59:D63)</f>
        <v>283898270.75999999</v>
      </c>
      <c r="E58" s="4"/>
      <c r="F58" s="22">
        <f>SUM(F59:G63)</f>
        <v>0</v>
      </c>
      <c r="I58" s="22">
        <f>SUM(I59:J63)</f>
        <v>0</v>
      </c>
      <c r="J58" s="22">
        <f>SUM(J59:K63)</f>
        <v>0</v>
      </c>
      <c r="K58" s="22">
        <f>SUM(K59:L63)</f>
        <v>0</v>
      </c>
      <c r="R58" s="21">
        <f>SUM(F58:Q58)</f>
        <v>0</v>
      </c>
    </row>
    <row r="59" spans="3:18" x14ac:dyDescent="0.25">
      <c r="C59" s="5" t="s">
        <v>2</v>
      </c>
      <c r="D59" s="6">
        <v>283898270.75999999</v>
      </c>
      <c r="E59" s="6"/>
      <c r="F59" s="20"/>
      <c r="R59" s="21">
        <f t="shared" ref="R59:R63" si="3">SUM(F59:Q59)</f>
        <v>0</v>
      </c>
    </row>
    <row r="60" spans="3:18" x14ac:dyDescent="0.25">
      <c r="C60" s="5" t="s">
        <v>3</v>
      </c>
      <c r="D60" s="6"/>
      <c r="E60" s="6"/>
      <c r="G60" s="11"/>
      <c r="R60" s="21">
        <f t="shared" si="3"/>
        <v>0</v>
      </c>
    </row>
    <row r="61" spans="3:18" x14ac:dyDescent="0.25">
      <c r="C61" s="5" t="s">
        <v>4</v>
      </c>
      <c r="D61" s="6"/>
      <c r="E61" s="6"/>
      <c r="R61" s="21">
        <f t="shared" si="3"/>
        <v>0</v>
      </c>
    </row>
    <row r="62" spans="3:18" x14ac:dyDescent="0.25">
      <c r="C62" s="5" t="s">
        <v>5</v>
      </c>
      <c r="D62" s="6"/>
      <c r="E62" s="6"/>
      <c r="N62" s="20"/>
      <c r="R62" s="21">
        <f t="shared" si="3"/>
        <v>0</v>
      </c>
    </row>
    <row r="63" spans="3:18" ht="15.75" x14ac:dyDescent="0.25">
      <c r="C63" s="5" t="s">
        <v>6</v>
      </c>
      <c r="D63" s="6"/>
      <c r="E63" s="6"/>
      <c r="J63" s="22"/>
      <c r="R63" s="21">
        <f t="shared" si="3"/>
        <v>0</v>
      </c>
    </row>
    <row r="64" spans="3:18" ht="18.75" x14ac:dyDescent="0.3">
      <c r="C64" s="3" t="s">
        <v>7</v>
      </c>
      <c r="D64" s="19">
        <f>SUM(D65:D73)</f>
        <v>7743134.4000000004</v>
      </c>
      <c r="E64" s="4"/>
      <c r="F64" s="22">
        <f t="shared" ref="F64:Q64" si="4">SUM(F65:F73)</f>
        <v>403373.87</v>
      </c>
      <c r="G64" s="22">
        <f t="shared" si="4"/>
        <v>439394.05</v>
      </c>
      <c r="H64" s="22">
        <f t="shared" si="4"/>
        <v>361655.43</v>
      </c>
      <c r="I64" s="22">
        <f t="shared" si="4"/>
        <v>777295.32000000007</v>
      </c>
      <c r="J64" s="22">
        <f t="shared" si="4"/>
        <v>591150.01</v>
      </c>
      <c r="K64" s="22">
        <f t="shared" si="4"/>
        <v>0</v>
      </c>
      <c r="L64" s="22">
        <f t="shared" si="4"/>
        <v>0</v>
      </c>
      <c r="M64" s="22">
        <f t="shared" si="4"/>
        <v>0</v>
      </c>
      <c r="N64" s="22">
        <f t="shared" si="4"/>
        <v>0</v>
      </c>
      <c r="O64" s="22">
        <f t="shared" si="4"/>
        <v>0</v>
      </c>
      <c r="P64" s="22">
        <f t="shared" si="4"/>
        <v>0</v>
      </c>
      <c r="Q64" s="22">
        <f t="shared" si="4"/>
        <v>0</v>
      </c>
      <c r="R64" s="21"/>
    </row>
    <row r="65" spans="3:18" x14ac:dyDescent="0.25">
      <c r="C65" s="5" t="s">
        <v>8</v>
      </c>
      <c r="D65" s="6">
        <v>1812044.4</v>
      </c>
      <c r="E65" s="6"/>
      <c r="F65" s="20">
        <v>117949.55</v>
      </c>
      <c r="G65" s="20">
        <v>133800.82</v>
      </c>
      <c r="H65" s="20">
        <v>117000.82</v>
      </c>
      <c r="I65" s="20">
        <v>175368.82</v>
      </c>
      <c r="J65" s="20">
        <v>121282.82</v>
      </c>
      <c r="K65" s="20"/>
      <c r="L65" s="20"/>
      <c r="N65" s="20"/>
      <c r="O65" s="20"/>
      <c r="P65" s="20"/>
      <c r="Q65" s="26"/>
      <c r="R65" s="21"/>
    </row>
    <row r="66" spans="3:18" x14ac:dyDescent="0.25">
      <c r="C66" s="5" t="s">
        <v>9</v>
      </c>
      <c r="D66" s="6">
        <v>3500000</v>
      </c>
      <c r="E66" s="6"/>
      <c r="F66" s="20">
        <v>120678.6</v>
      </c>
      <c r="G66" s="20">
        <v>134782.54999999999</v>
      </c>
      <c r="H66" s="20">
        <v>144818.5</v>
      </c>
      <c r="I66" s="20">
        <v>319789.3</v>
      </c>
      <c r="J66" s="20">
        <v>198299.14</v>
      </c>
      <c r="K66" s="20"/>
      <c r="L66" s="20"/>
      <c r="N66" s="20"/>
      <c r="O66" s="20"/>
      <c r="Q66" s="26"/>
      <c r="R66" s="21"/>
    </row>
    <row r="67" spans="3:18" x14ac:dyDescent="0.25">
      <c r="C67" s="5" t="s">
        <v>10</v>
      </c>
      <c r="D67" s="6"/>
      <c r="E67" s="6"/>
      <c r="F67" s="20"/>
      <c r="G67" s="20"/>
      <c r="H67" s="20"/>
      <c r="J67" s="20"/>
      <c r="N67" s="20"/>
    </row>
    <row r="68" spans="3:18" x14ac:dyDescent="0.25">
      <c r="C68" s="5" t="s">
        <v>11</v>
      </c>
      <c r="D68" s="6"/>
      <c r="E68" s="6"/>
      <c r="F68" s="20">
        <v>5000</v>
      </c>
      <c r="G68" s="20">
        <v>12000</v>
      </c>
      <c r="H68" s="20">
        <v>7000</v>
      </c>
      <c r="I68" s="20">
        <v>13000</v>
      </c>
      <c r="J68" s="20">
        <v>10000</v>
      </c>
      <c r="K68" s="20"/>
      <c r="L68" s="20"/>
      <c r="N68" s="20"/>
      <c r="O68" s="20"/>
      <c r="P68" s="20"/>
      <c r="Q68" s="26"/>
      <c r="R68" s="21"/>
    </row>
    <row r="69" spans="3:18" x14ac:dyDescent="0.25">
      <c r="C69" s="5" t="s">
        <v>12</v>
      </c>
      <c r="D69" s="6"/>
      <c r="E69" s="6"/>
      <c r="F69" s="20">
        <v>34299.06</v>
      </c>
      <c r="G69" s="20">
        <v>37001.85</v>
      </c>
      <c r="H69" s="20"/>
      <c r="I69" s="20">
        <v>88145.41</v>
      </c>
      <c r="J69" s="20"/>
      <c r="L69" s="20"/>
      <c r="N69" s="20"/>
      <c r="P69" s="20"/>
      <c r="Q69" s="26"/>
    </row>
    <row r="70" spans="3:18" x14ac:dyDescent="0.25">
      <c r="C70" s="5" t="s">
        <v>13</v>
      </c>
      <c r="D70" s="6"/>
      <c r="E70" s="6"/>
      <c r="F70" s="20"/>
      <c r="G70" s="20"/>
      <c r="H70" s="20"/>
      <c r="J70" s="20"/>
      <c r="N70" s="20"/>
    </row>
    <row r="71" spans="3:18" x14ac:dyDescent="0.25">
      <c r="C71" s="5" t="s">
        <v>14</v>
      </c>
      <c r="D71" s="6">
        <v>2380426</v>
      </c>
      <c r="E71" s="6"/>
      <c r="F71" s="20">
        <v>19470</v>
      </c>
      <c r="G71" s="20">
        <v>91186.9</v>
      </c>
      <c r="H71" s="20">
        <v>58174</v>
      </c>
      <c r="I71" s="20">
        <v>102778</v>
      </c>
      <c r="J71" s="20">
        <v>169330</v>
      </c>
      <c r="K71" s="20"/>
      <c r="L71" s="20"/>
      <c r="N71" s="20"/>
      <c r="O71" s="20"/>
      <c r="P71" s="20"/>
      <c r="Q71" s="26"/>
      <c r="R71" s="21"/>
    </row>
    <row r="72" spans="3:18" x14ac:dyDescent="0.25">
      <c r="C72" s="5" t="s">
        <v>15</v>
      </c>
      <c r="D72" s="6">
        <v>50664</v>
      </c>
      <c r="E72" s="6"/>
      <c r="F72" s="20">
        <v>105976.66</v>
      </c>
      <c r="G72" s="20">
        <v>30621.93</v>
      </c>
      <c r="H72" s="20">
        <v>34662.11</v>
      </c>
      <c r="I72" s="20">
        <v>78213.789999999994</v>
      </c>
      <c r="J72" s="20">
        <v>92238.05</v>
      </c>
      <c r="R72" s="21"/>
    </row>
    <row r="73" spans="3:18" x14ac:dyDescent="0.25">
      <c r="C73" s="5" t="s">
        <v>16</v>
      </c>
      <c r="D73" s="6"/>
      <c r="E73" s="6"/>
      <c r="F73" s="20"/>
      <c r="G73" s="20"/>
      <c r="H73" s="20"/>
      <c r="J73" s="20"/>
      <c r="K73" s="20"/>
      <c r="L73" s="20"/>
      <c r="O73" s="20"/>
      <c r="P73" s="20"/>
      <c r="Q73" s="20"/>
      <c r="R73" s="21"/>
    </row>
    <row r="74" spans="3:18" ht="18.75" x14ac:dyDescent="0.3">
      <c r="C74" s="3" t="s">
        <v>17</v>
      </c>
      <c r="D74" s="19">
        <f>SUM(D75:D83)</f>
        <v>30972172.270000003</v>
      </c>
      <c r="E74" s="4"/>
      <c r="F74" s="22">
        <f>SUM(F75:G83)</f>
        <v>3211666.02</v>
      </c>
      <c r="G74" s="22">
        <f>SUM(G75:H83)</f>
        <v>2248966.27</v>
      </c>
      <c r="H74" s="22">
        <f>SUM(H75:I83)</f>
        <v>5442057.1699999999</v>
      </c>
      <c r="I74" s="22">
        <f>SUM(I75:J83)</f>
        <v>7639264.8600000003</v>
      </c>
      <c r="J74" s="22">
        <f>SUM(J75:J83)</f>
        <v>3052929.4</v>
      </c>
      <c r="K74" s="22">
        <f>SUM(K75:K83)</f>
        <v>0</v>
      </c>
      <c r="L74" s="22">
        <f t="shared" ref="L74:P74" si="5">SUM(L75:L83)</f>
        <v>0</v>
      </c>
      <c r="M74" s="22">
        <f t="shared" si="5"/>
        <v>0</v>
      </c>
      <c r="N74" s="22">
        <f t="shared" si="5"/>
        <v>0</v>
      </c>
      <c r="O74" s="22">
        <f t="shared" si="5"/>
        <v>0</v>
      </c>
      <c r="P74" s="22">
        <f t="shared" si="5"/>
        <v>0</v>
      </c>
      <c r="Q74" s="22"/>
    </row>
    <row r="75" spans="3:18" x14ac:dyDescent="0.25">
      <c r="C75" s="5" t="s">
        <v>18</v>
      </c>
      <c r="D75" s="6">
        <v>4800000</v>
      </c>
      <c r="E75" s="6"/>
      <c r="F75" s="20">
        <v>381658.6</v>
      </c>
      <c r="G75" s="20">
        <v>369214.04</v>
      </c>
      <c r="H75" s="20">
        <v>316507.56</v>
      </c>
      <c r="I75" s="20">
        <v>868783.4</v>
      </c>
      <c r="J75" s="20">
        <v>457232.92</v>
      </c>
      <c r="K75" s="20"/>
      <c r="L75" s="20"/>
      <c r="N75" s="20"/>
      <c r="O75" s="20"/>
      <c r="P75" s="20"/>
      <c r="Q75" s="20"/>
      <c r="R75" s="21"/>
    </row>
    <row r="76" spans="3:18" x14ac:dyDescent="0.25">
      <c r="C76" s="5" t="s">
        <v>19</v>
      </c>
      <c r="D76" s="6">
        <v>450000</v>
      </c>
      <c r="E76" s="6"/>
      <c r="F76" s="20"/>
      <c r="G76" s="20"/>
      <c r="H76" s="20">
        <v>26550</v>
      </c>
      <c r="J76" s="20"/>
      <c r="L76" s="20"/>
      <c r="N76" s="20"/>
      <c r="Q76" s="20"/>
      <c r="R76" s="21"/>
    </row>
    <row r="77" spans="3:18" x14ac:dyDescent="0.25">
      <c r="C77" s="5" t="s">
        <v>20</v>
      </c>
      <c r="D77" s="6"/>
      <c r="E77" s="6"/>
      <c r="F77" s="20"/>
      <c r="G77" s="20"/>
      <c r="J77" s="20"/>
      <c r="N77" s="20"/>
    </row>
    <row r="78" spans="3:18" x14ac:dyDescent="0.25">
      <c r="C78" s="5" t="s">
        <v>21</v>
      </c>
      <c r="D78" s="6">
        <v>6039897.7999999998</v>
      </c>
      <c r="E78" s="6"/>
      <c r="F78" s="20">
        <v>450978.46</v>
      </c>
      <c r="G78" s="20">
        <v>437473.95</v>
      </c>
      <c r="H78" s="20">
        <v>179957.3</v>
      </c>
      <c r="I78" s="20">
        <v>703822.72</v>
      </c>
      <c r="J78" s="20">
        <v>800592.08</v>
      </c>
      <c r="K78" s="20"/>
      <c r="L78" s="20"/>
      <c r="N78" s="20"/>
      <c r="O78" s="20"/>
      <c r="P78" s="20"/>
      <c r="Q78" s="20"/>
      <c r="R78" s="21"/>
    </row>
    <row r="79" spans="3:18" x14ac:dyDescent="0.25">
      <c r="C79" s="5" t="s">
        <v>22</v>
      </c>
      <c r="D79" s="6"/>
      <c r="E79" s="6"/>
      <c r="G79" s="20">
        <v>3300</v>
      </c>
      <c r="H79" s="20"/>
      <c r="J79" s="20">
        <v>118496.04</v>
      </c>
      <c r="K79" s="20"/>
      <c r="N79" s="20"/>
      <c r="Q79" s="20"/>
    </row>
    <row r="80" spans="3:18" x14ac:dyDescent="0.25">
      <c r="C80" s="5" t="s">
        <v>23</v>
      </c>
      <c r="D80" s="6"/>
      <c r="E80" s="6"/>
      <c r="F80" s="20"/>
      <c r="G80" s="20">
        <v>375</v>
      </c>
      <c r="H80" s="20"/>
      <c r="I80" s="20"/>
      <c r="J80" s="20"/>
      <c r="N80" s="20"/>
      <c r="R80" s="21"/>
    </row>
    <row r="81" spans="3:18" x14ac:dyDescent="0.25">
      <c r="C81" s="5" t="s">
        <v>24</v>
      </c>
      <c r="D81" s="6">
        <v>6989076</v>
      </c>
      <c r="E81" s="6"/>
      <c r="F81" s="20">
        <v>584769.93999999994</v>
      </c>
      <c r="G81" s="20">
        <v>353175.12</v>
      </c>
      <c r="H81" s="20">
        <v>50340</v>
      </c>
      <c r="I81" s="20">
        <v>1399370.6</v>
      </c>
      <c r="J81" s="20">
        <v>520203.44</v>
      </c>
      <c r="K81" s="20"/>
      <c r="L81" s="20"/>
      <c r="N81" s="20"/>
      <c r="O81" s="20"/>
      <c r="P81" s="20"/>
      <c r="Q81" s="20"/>
    </row>
    <row r="82" spans="3:18" x14ac:dyDescent="0.25">
      <c r="C82" s="5" t="s">
        <v>25</v>
      </c>
      <c r="D82" s="6"/>
      <c r="E82" s="6"/>
      <c r="F82" s="20"/>
      <c r="G82" s="20"/>
      <c r="H82" s="20"/>
      <c r="J82" s="20"/>
      <c r="N82" s="20"/>
      <c r="R82" s="21">
        <f>SUM(F82:Q82)</f>
        <v>0</v>
      </c>
    </row>
    <row r="83" spans="3:18" x14ac:dyDescent="0.25">
      <c r="C83" s="5" t="s">
        <v>26</v>
      </c>
      <c r="D83" s="6">
        <v>12693198.470000001</v>
      </c>
      <c r="E83" s="6"/>
      <c r="F83" s="20">
        <v>401014.46</v>
      </c>
      <c r="G83" s="20">
        <v>229706.45</v>
      </c>
      <c r="H83" s="20">
        <v>282366.84999999998</v>
      </c>
      <c r="I83" s="20">
        <v>1614358.74</v>
      </c>
      <c r="J83" s="20">
        <v>1156404.92</v>
      </c>
      <c r="K83" s="20"/>
      <c r="L83" s="20"/>
      <c r="N83" s="20"/>
      <c r="O83" s="20"/>
      <c r="P83" s="20"/>
      <c r="Q83" s="20"/>
      <c r="R83" s="21"/>
    </row>
    <row r="84" spans="3:18" ht="15.75" x14ac:dyDescent="0.25">
      <c r="C84" s="3" t="s">
        <v>27</v>
      </c>
      <c r="D84" s="4">
        <f>SUM(D85:D89)</f>
        <v>0</v>
      </c>
      <c r="E84" s="4"/>
      <c r="F84" s="22">
        <f>SUM(F85:G92)</f>
        <v>0</v>
      </c>
      <c r="Q84" s="6"/>
    </row>
    <row r="85" spans="3:18" x14ac:dyDescent="0.25">
      <c r="C85" s="5" t="s">
        <v>28</v>
      </c>
      <c r="D85" s="6"/>
      <c r="E85" s="6"/>
      <c r="F85" s="20">
        <v>0</v>
      </c>
      <c r="R85" s="21">
        <f t="shared" ref="R85:R92" si="6">SUM(F85:Q85)</f>
        <v>0</v>
      </c>
    </row>
    <row r="86" spans="3:18" x14ac:dyDescent="0.25">
      <c r="C86" s="5" t="s">
        <v>29</v>
      </c>
      <c r="D86" s="6"/>
      <c r="E86" s="6"/>
      <c r="F86" s="20">
        <v>0</v>
      </c>
      <c r="R86" s="21">
        <f t="shared" si="6"/>
        <v>0</v>
      </c>
    </row>
    <row r="87" spans="3:18" x14ac:dyDescent="0.25">
      <c r="C87" s="5" t="s">
        <v>30</v>
      </c>
      <c r="D87" s="6"/>
      <c r="E87" s="6"/>
      <c r="F87" s="20">
        <v>0</v>
      </c>
      <c r="R87" s="21">
        <f t="shared" si="6"/>
        <v>0</v>
      </c>
    </row>
    <row r="88" spans="3:18" x14ac:dyDescent="0.25">
      <c r="C88" s="5" t="s">
        <v>31</v>
      </c>
      <c r="D88" s="6"/>
      <c r="E88" s="6"/>
      <c r="F88" s="20">
        <v>0</v>
      </c>
      <c r="R88" s="21">
        <f t="shared" si="6"/>
        <v>0</v>
      </c>
    </row>
    <row r="89" spans="3:18" x14ac:dyDescent="0.25">
      <c r="C89" s="5" t="s">
        <v>32</v>
      </c>
      <c r="D89" s="6"/>
      <c r="E89" s="6"/>
      <c r="F89" s="20">
        <v>0</v>
      </c>
      <c r="R89" s="21">
        <f t="shared" si="6"/>
        <v>0</v>
      </c>
    </row>
    <row r="90" spans="3:18" x14ac:dyDescent="0.25">
      <c r="C90" s="5" t="s">
        <v>33</v>
      </c>
      <c r="D90" s="6"/>
      <c r="E90" s="6"/>
      <c r="F90" s="20">
        <v>0</v>
      </c>
      <c r="R90" s="21">
        <f t="shared" si="6"/>
        <v>0</v>
      </c>
    </row>
    <row r="91" spans="3:18" x14ac:dyDescent="0.25">
      <c r="C91" s="5" t="s">
        <v>34</v>
      </c>
      <c r="D91" s="6"/>
      <c r="E91" s="6"/>
      <c r="F91" s="20">
        <v>0</v>
      </c>
      <c r="R91" s="21">
        <f t="shared" si="6"/>
        <v>0</v>
      </c>
    </row>
    <row r="92" spans="3:18" x14ac:dyDescent="0.25">
      <c r="C92" s="5" t="s">
        <v>35</v>
      </c>
      <c r="D92" s="6"/>
      <c r="E92" s="6"/>
      <c r="F92" s="20">
        <v>0</v>
      </c>
      <c r="R92" s="21">
        <f t="shared" si="6"/>
        <v>0</v>
      </c>
    </row>
    <row r="93" spans="3:18" x14ac:dyDescent="0.25">
      <c r="C93" s="3" t="s">
        <v>36</v>
      </c>
      <c r="D93" s="4">
        <f>SUM(D94:D98)</f>
        <v>0</v>
      </c>
      <c r="E93" s="4"/>
      <c r="F93" s="21">
        <f>SUM(F94:G99)</f>
        <v>0</v>
      </c>
    </row>
    <row r="94" spans="3:18" x14ac:dyDescent="0.25">
      <c r="C94" s="5" t="s">
        <v>37</v>
      </c>
      <c r="D94" s="6"/>
      <c r="E94" s="6"/>
    </row>
    <row r="95" spans="3:18" x14ac:dyDescent="0.25">
      <c r="C95" s="5" t="s">
        <v>38</v>
      </c>
      <c r="D95" s="6"/>
      <c r="E95" s="6"/>
      <c r="F95" s="20">
        <v>0</v>
      </c>
      <c r="R95" s="21">
        <f>SUM(F95:Q95)</f>
        <v>0</v>
      </c>
    </row>
    <row r="96" spans="3:18" x14ac:dyDescent="0.25">
      <c r="C96" s="5" t="s">
        <v>39</v>
      </c>
      <c r="D96" s="6"/>
      <c r="E96" s="6"/>
      <c r="F96" s="20">
        <v>0</v>
      </c>
      <c r="R96" s="21">
        <f>SUM(F96:Q96)</f>
        <v>0</v>
      </c>
    </row>
    <row r="97" spans="3:18" x14ac:dyDescent="0.25">
      <c r="C97" s="5" t="s">
        <v>40</v>
      </c>
      <c r="D97" s="6"/>
      <c r="E97" s="6"/>
      <c r="F97" s="20">
        <v>0</v>
      </c>
      <c r="R97" s="21">
        <f>SUM(F97:Q97)</f>
        <v>0</v>
      </c>
    </row>
    <row r="98" spans="3:18" x14ac:dyDescent="0.25">
      <c r="C98" s="5" t="s">
        <v>41</v>
      </c>
      <c r="D98" s="6"/>
      <c r="E98" s="6"/>
      <c r="F98" s="20">
        <v>0</v>
      </c>
      <c r="R98" s="21">
        <f>SUM(F98:Q98)</f>
        <v>0</v>
      </c>
    </row>
    <row r="99" spans="3:18" x14ac:dyDescent="0.25">
      <c r="C99" s="5" t="s">
        <v>42</v>
      </c>
      <c r="D99" s="6"/>
      <c r="E99" s="6"/>
      <c r="F99" s="20">
        <v>0</v>
      </c>
      <c r="R99" s="21">
        <f>SUM(F99:Q99)</f>
        <v>0</v>
      </c>
    </row>
    <row r="100" spans="3:18" ht="18.75" x14ac:dyDescent="0.3">
      <c r="C100" s="3" t="s">
        <v>43</v>
      </c>
      <c r="D100" s="19">
        <f>SUM(D101:D109)</f>
        <v>3726546</v>
      </c>
      <c r="E100" s="4"/>
      <c r="F100" s="22">
        <f>SUM(F101)</f>
        <v>165200</v>
      </c>
      <c r="H100" s="22">
        <f>SUM(H101)</f>
        <v>0</v>
      </c>
      <c r="I100" s="22">
        <v>30680</v>
      </c>
      <c r="J100" s="22">
        <f>SUM(J101:J109)</f>
        <v>0</v>
      </c>
      <c r="K100" s="22">
        <f>SUM(K101:K109)</f>
        <v>0</v>
      </c>
      <c r="L100" s="22">
        <f t="shared" ref="L100:P100" si="7">SUM(L101:L109)</f>
        <v>0</v>
      </c>
      <c r="M100" s="22">
        <f t="shared" si="7"/>
        <v>0</v>
      </c>
      <c r="N100" s="22">
        <f t="shared" si="7"/>
        <v>0</v>
      </c>
      <c r="O100" s="22">
        <f t="shared" si="7"/>
        <v>0</v>
      </c>
      <c r="P100" s="22">
        <f t="shared" si="7"/>
        <v>0</v>
      </c>
      <c r="Q100" s="22"/>
    </row>
    <row r="101" spans="3:18" x14ac:dyDescent="0.25">
      <c r="C101" s="5" t="s">
        <v>44</v>
      </c>
      <c r="D101" s="6">
        <v>1226546</v>
      </c>
      <c r="E101" s="6"/>
      <c r="F101" s="20">
        <v>165200</v>
      </c>
      <c r="H101" s="20"/>
      <c r="J101" s="20"/>
      <c r="K101" s="20"/>
      <c r="L101" s="20"/>
      <c r="N101" s="20"/>
      <c r="P101" s="20"/>
      <c r="R101" s="21"/>
    </row>
    <row r="102" spans="3:18" x14ac:dyDescent="0.25">
      <c r="C102" s="5" t="s">
        <v>45</v>
      </c>
      <c r="D102" s="6">
        <v>1875000</v>
      </c>
      <c r="E102" s="6"/>
      <c r="F102" s="20">
        <v>0</v>
      </c>
      <c r="R102" s="21">
        <f t="shared" ref="R102:R109" si="8">SUM(F102:Q102)</f>
        <v>0</v>
      </c>
    </row>
    <row r="103" spans="3:18" x14ac:dyDescent="0.25">
      <c r="C103" s="5" t="s">
        <v>46</v>
      </c>
      <c r="D103" s="6">
        <v>625000</v>
      </c>
      <c r="E103" s="6"/>
      <c r="F103" s="20">
        <v>0</v>
      </c>
      <c r="R103" s="21">
        <f t="shared" si="8"/>
        <v>0</v>
      </c>
    </row>
    <row r="104" spans="3:18" x14ac:dyDescent="0.25">
      <c r="C104" s="5" t="s">
        <v>47</v>
      </c>
      <c r="D104" s="6"/>
      <c r="E104" s="6"/>
      <c r="F104" s="20">
        <v>0</v>
      </c>
      <c r="R104" s="21">
        <f t="shared" si="8"/>
        <v>0</v>
      </c>
    </row>
    <row r="105" spans="3:18" x14ac:dyDescent="0.25">
      <c r="C105" s="5" t="s">
        <v>48</v>
      </c>
      <c r="D105" s="6"/>
      <c r="E105" s="6"/>
      <c r="F105" s="20">
        <v>0</v>
      </c>
      <c r="R105" s="21">
        <f t="shared" si="8"/>
        <v>0</v>
      </c>
    </row>
    <row r="106" spans="3:18" x14ac:dyDescent="0.25">
      <c r="C106" s="5" t="s">
        <v>49</v>
      </c>
      <c r="D106" s="6"/>
      <c r="E106" s="6"/>
      <c r="F106" s="20">
        <v>0</v>
      </c>
      <c r="R106" s="21">
        <f t="shared" si="8"/>
        <v>0</v>
      </c>
    </row>
    <row r="107" spans="3:18" x14ac:dyDescent="0.25">
      <c r="C107" s="5" t="s">
        <v>50</v>
      </c>
      <c r="D107" s="6"/>
      <c r="E107" s="6"/>
      <c r="F107" s="20">
        <v>0</v>
      </c>
      <c r="R107" s="21">
        <f t="shared" si="8"/>
        <v>0</v>
      </c>
    </row>
    <row r="108" spans="3:18" x14ac:dyDescent="0.25">
      <c r="C108" s="5" t="s">
        <v>51</v>
      </c>
      <c r="D108" s="6"/>
      <c r="E108" s="6"/>
      <c r="F108" s="20">
        <v>0</v>
      </c>
      <c r="R108" s="21">
        <f t="shared" si="8"/>
        <v>0</v>
      </c>
    </row>
    <row r="109" spans="3:18" x14ac:dyDescent="0.25">
      <c r="C109" s="5" t="s">
        <v>52</v>
      </c>
      <c r="D109" s="6"/>
      <c r="E109" s="6"/>
      <c r="F109" s="20">
        <v>0</v>
      </c>
      <c r="R109" s="21">
        <f t="shared" si="8"/>
        <v>0</v>
      </c>
    </row>
    <row r="110" spans="3:18" ht="15.75" x14ac:dyDescent="0.25">
      <c r="C110" s="3" t="s">
        <v>53</v>
      </c>
      <c r="D110" s="4"/>
      <c r="E110" s="4"/>
      <c r="F110" s="22">
        <f>SUM(F111:G114)</f>
        <v>0</v>
      </c>
    </row>
    <row r="111" spans="3:18" x14ac:dyDescent="0.25">
      <c r="C111" s="5" t="s">
        <v>54</v>
      </c>
      <c r="D111" s="6"/>
      <c r="E111" s="6"/>
      <c r="F111" s="20">
        <v>0</v>
      </c>
      <c r="R111" s="21">
        <f>SUM(F111:Q111)</f>
        <v>0</v>
      </c>
    </row>
    <row r="112" spans="3:18" x14ac:dyDescent="0.25">
      <c r="C112" s="5" t="s">
        <v>55</v>
      </c>
      <c r="D112" s="6"/>
      <c r="E112" s="6"/>
      <c r="F112" s="20">
        <v>0</v>
      </c>
      <c r="R112" s="21">
        <f>SUM(F112:Q112)</f>
        <v>0</v>
      </c>
    </row>
    <row r="113" spans="3:18" x14ac:dyDescent="0.25">
      <c r="C113" s="5" t="s">
        <v>56</v>
      </c>
      <c r="D113" s="6"/>
      <c r="E113" s="6"/>
      <c r="F113" s="20">
        <v>0</v>
      </c>
      <c r="R113" s="21">
        <f>SUM(F113:Q113)</f>
        <v>0</v>
      </c>
    </row>
    <row r="114" spans="3:18" x14ac:dyDescent="0.25">
      <c r="C114" s="5" t="s">
        <v>57</v>
      </c>
      <c r="D114" s="6"/>
      <c r="E114" s="6"/>
      <c r="F114" s="20">
        <v>0</v>
      </c>
      <c r="R114" s="21">
        <f>SUM(F114:Q114)</f>
        <v>0</v>
      </c>
    </row>
    <row r="115" spans="3:18" ht="15.75" x14ac:dyDescent="0.25">
      <c r="C115" s="3" t="s">
        <v>58</v>
      </c>
      <c r="D115" s="4"/>
      <c r="E115" s="4"/>
      <c r="F115" s="22">
        <f>SUM(F116:G117)</f>
        <v>0</v>
      </c>
    </row>
    <row r="116" spans="3:18" x14ac:dyDescent="0.25">
      <c r="C116" s="5" t="s">
        <v>59</v>
      </c>
      <c r="D116" s="6"/>
      <c r="E116" s="6"/>
      <c r="F116" s="20">
        <v>0</v>
      </c>
      <c r="R116" s="21">
        <f>SUM(F116:Q116)</f>
        <v>0</v>
      </c>
    </row>
    <row r="117" spans="3:18" x14ac:dyDescent="0.25">
      <c r="C117" s="5" t="s">
        <v>60</v>
      </c>
      <c r="D117" s="6"/>
      <c r="E117" s="6"/>
      <c r="F117" s="20">
        <v>0</v>
      </c>
      <c r="R117" s="21">
        <f>SUM(F117:Q117)</f>
        <v>0</v>
      </c>
    </row>
    <row r="118" spans="3:18" ht="15.75" x14ac:dyDescent="0.25">
      <c r="C118" s="3" t="s">
        <v>61</v>
      </c>
      <c r="D118" s="4"/>
      <c r="E118" s="4"/>
      <c r="F118" s="22">
        <f t="shared" ref="F118:O118" si="9">SUM(F119:F121)</f>
        <v>0</v>
      </c>
      <c r="G118" s="22">
        <f t="shared" si="9"/>
        <v>0</v>
      </c>
      <c r="H118" s="22">
        <f t="shared" si="9"/>
        <v>0</v>
      </c>
      <c r="I118" s="22">
        <f t="shared" si="9"/>
        <v>0</v>
      </c>
      <c r="J118" s="22">
        <f t="shared" si="9"/>
        <v>0</v>
      </c>
      <c r="K118" s="22">
        <f t="shared" si="9"/>
        <v>0</v>
      </c>
      <c r="L118" s="22">
        <f t="shared" si="9"/>
        <v>0</v>
      </c>
      <c r="M118" s="22">
        <f t="shared" si="9"/>
        <v>0</v>
      </c>
      <c r="N118" s="22">
        <f t="shared" si="9"/>
        <v>0</v>
      </c>
      <c r="O118" s="22">
        <f t="shared" si="9"/>
        <v>0</v>
      </c>
      <c r="P118" s="22">
        <f>SUM(P119:P121)</f>
        <v>0</v>
      </c>
      <c r="Q118" s="22">
        <f t="shared" ref="Q118:R118" si="10">SUM(Q119:Q121)</f>
        <v>0</v>
      </c>
      <c r="R118" s="22">
        <f t="shared" si="10"/>
        <v>0</v>
      </c>
    </row>
    <row r="119" spans="3:18" x14ac:dyDescent="0.25">
      <c r="C119" s="5" t="s">
        <v>62</v>
      </c>
      <c r="D119" s="6"/>
      <c r="E119" s="6"/>
    </row>
    <row r="120" spans="3:18" x14ac:dyDescent="0.25">
      <c r="C120" s="5" t="s">
        <v>63</v>
      </c>
      <c r="D120" s="6"/>
      <c r="E120" s="6"/>
    </row>
    <row r="121" spans="3:18" x14ac:dyDescent="0.25">
      <c r="C121" s="5" t="s">
        <v>64</v>
      </c>
      <c r="D121" s="6"/>
      <c r="E121" s="6"/>
      <c r="F121" s="20"/>
      <c r="I121" s="20"/>
      <c r="P121" s="20"/>
      <c r="Q121" s="26"/>
      <c r="R121" s="21"/>
    </row>
    <row r="122" spans="3:18" x14ac:dyDescent="0.25">
      <c r="C122" s="1" t="s">
        <v>69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3:18" x14ac:dyDescent="0.25">
      <c r="C123" s="3" t="s">
        <v>70</v>
      </c>
      <c r="D123" s="4"/>
      <c r="E123" s="4"/>
    </row>
    <row r="124" spans="3:18" x14ac:dyDescent="0.25">
      <c r="C124" s="5" t="s">
        <v>71</v>
      </c>
      <c r="D124" s="6"/>
      <c r="E124" s="6"/>
    </row>
    <row r="125" spans="3:18" x14ac:dyDescent="0.25">
      <c r="C125" s="5" t="s">
        <v>72</v>
      </c>
      <c r="D125" s="6"/>
      <c r="E125" s="6"/>
    </row>
    <row r="126" spans="3:18" x14ac:dyDescent="0.25">
      <c r="C126" s="3" t="s">
        <v>73</v>
      </c>
      <c r="D126" s="4"/>
      <c r="E126" s="4"/>
    </row>
    <row r="127" spans="3:18" x14ac:dyDescent="0.25">
      <c r="C127" s="5" t="s">
        <v>74</v>
      </c>
      <c r="D127" s="6"/>
      <c r="E127" s="6"/>
    </row>
    <row r="128" spans="3:18" x14ac:dyDescent="0.25">
      <c r="C128" s="5" t="s">
        <v>75</v>
      </c>
      <c r="D128" s="6"/>
      <c r="E128" s="6"/>
    </row>
    <row r="129" spans="3:18" x14ac:dyDescent="0.25">
      <c r="C129" s="3" t="s">
        <v>76</v>
      </c>
      <c r="D129" s="4"/>
      <c r="E129" s="4"/>
    </row>
    <row r="130" spans="3:18" x14ac:dyDescent="0.25">
      <c r="C130" s="5" t="s">
        <v>77</v>
      </c>
      <c r="D130" s="6"/>
      <c r="E130" s="6"/>
    </row>
    <row r="131" spans="3:18" ht="21" x14ac:dyDescent="0.35">
      <c r="C131" s="24" t="s">
        <v>65</v>
      </c>
      <c r="D131" s="8">
        <v>326340123.39999998</v>
      </c>
      <c r="E131" s="8"/>
      <c r="F131" s="25">
        <f>F122+F57</f>
        <v>3780239.89</v>
      </c>
      <c r="G131" s="8">
        <f t="shared" ref="G131" si="11">G122+G57</f>
        <v>2688360.32</v>
      </c>
      <c r="H131" s="8">
        <f>H122+H57</f>
        <v>5803712.5999999996</v>
      </c>
      <c r="I131" s="8">
        <f>I122+I57</f>
        <v>8447240.1799999997</v>
      </c>
      <c r="J131" s="8">
        <f>J122+J57</f>
        <v>3644079.41</v>
      </c>
      <c r="K131" s="8">
        <f t="shared" ref="K131" si="12">K122+K57</f>
        <v>0</v>
      </c>
      <c r="L131" s="8">
        <f>L122+L57</f>
        <v>0</v>
      </c>
      <c r="M131" s="8">
        <f t="shared" ref="M131" si="13">M122+M57</f>
        <v>0</v>
      </c>
      <c r="N131" s="8">
        <f>N122+N57</f>
        <v>0</v>
      </c>
      <c r="O131" s="8">
        <f t="shared" ref="O131:R131" si="14">O122+O57</f>
        <v>0</v>
      </c>
      <c r="P131" s="8">
        <f t="shared" si="14"/>
        <v>0</v>
      </c>
      <c r="Q131" s="8">
        <f t="shared" si="14"/>
        <v>0</v>
      </c>
      <c r="R131" s="8">
        <f t="shared" si="14"/>
        <v>0</v>
      </c>
    </row>
    <row r="132" spans="3:18" ht="15.75" thickBot="1" x14ac:dyDescent="0.3"/>
    <row r="133" spans="3:18" ht="15.75" thickBot="1" x14ac:dyDescent="0.3">
      <c r="C133" s="18" t="s">
        <v>97</v>
      </c>
    </row>
    <row r="134" spans="3:18" ht="30.75" thickBot="1" x14ac:dyDescent="0.3">
      <c r="C134" s="16" t="s">
        <v>98</v>
      </c>
    </row>
    <row r="135" spans="3:18" ht="60.75" thickBot="1" x14ac:dyDescent="0.3">
      <c r="C135" s="17" t="s">
        <v>99</v>
      </c>
      <c r="E135" s="27"/>
      <c r="F135" s="27"/>
      <c r="G135" s="27"/>
      <c r="H135" s="27"/>
      <c r="I135" s="27"/>
      <c r="J135" s="27"/>
      <c r="K135" s="27"/>
      <c r="L135" s="27"/>
    </row>
    <row r="136" spans="3:18" x14ac:dyDescent="0.25">
      <c r="E136" s="27"/>
      <c r="L136" s="27"/>
    </row>
    <row r="137" spans="3:18" x14ac:dyDescent="0.25">
      <c r="E137" s="27"/>
      <c r="L137" s="27"/>
    </row>
    <row r="138" spans="3:18" x14ac:dyDescent="0.25">
      <c r="C138" s="27"/>
      <c r="J138" s="27"/>
    </row>
    <row r="139" spans="3:18" x14ac:dyDescent="0.25">
      <c r="C139" s="27"/>
      <c r="J139" s="27"/>
    </row>
    <row r="141" spans="3:18" x14ac:dyDescent="0.25">
      <c r="C141" t="s">
        <v>102</v>
      </c>
    </row>
    <row r="142" spans="3:18" x14ac:dyDescent="0.25">
      <c r="E142" t="s">
        <v>112</v>
      </c>
      <c r="J142" s="27"/>
    </row>
    <row r="143" spans="3:18" x14ac:dyDescent="0.25">
      <c r="C143" s="28" t="s">
        <v>111</v>
      </c>
      <c r="D143" s="28"/>
      <c r="E143" s="27" t="s">
        <v>117</v>
      </c>
      <c r="G143" t="s">
        <v>116</v>
      </c>
    </row>
    <row r="145" spans="1:7" x14ac:dyDescent="0.25">
      <c r="C145" t="s">
        <v>108</v>
      </c>
      <c r="E145" t="s">
        <v>110</v>
      </c>
      <c r="G145" t="s">
        <v>113</v>
      </c>
    </row>
    <row r="146" spans="1:7" x14ac:dyDescent="0.25">
      <c r="A146" t="s">
        <v>105</v>
      </c>
      <c r="C146" s="27" t="s">
        <v>106</v>
      </c>
      <c r="E146" t="s">
        <v>104</v>
      </c>
      <c r="G146" t="s">
        <v>115</v>
      </c>
    </row>
    <row r="147" spans="1:7" x14ac:dyDescent="0.25">
      <c r="C147" t="s">
        <v>107</v>
      </c>
      <c r="E147" t="s">
        <v>109</v>
      </c>
      <c r="G147" t="s">
        <v>114</v>
      </c>
    </row>
  </sheetData>
  <mergeCells count="10">
    <mergeCell ref="C143:D143"/>
    <mergeCell ref="F55:R55"/>
    <mergeCell ref="C49:R49"/>
    <mergeCell ref="C50:R50"/>
    <mergeCell ref="C51:R51"/>
    <mergeCell ref="C52:R52"/>
    <mergeCell ref="C53:R53"/>
    <mergeCell ref="C55:C56"/>
    <mergeCell ref="D55:D56"/>
    <mergeCell ref="E55:E56"/>
  </mergeCells>
  <pageMargins left="0.7" right="0.7" top="0.75" bottom="0.75" header="0.3" footer="0.3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2" t="s">
        <v>78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25">
      <c r="C4" s="34" t="s">
        <v>67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3:17" ht="15.75" x14ac:dyDescent="0.25">
      <c r="C5" s="36" t="s">
        <v>68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3:17" ht="15.75" customHeight="1" x14ac:dyDescent="0.25">
      <c r="C6" s="38" t="s">
        <v>94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7" ht="15.75" customHeight="1" x14ac:dyDescent="0.25">
      <c r="C7" s="39" t="s">
        <v>79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2024-05-17T14:06:28Z</cp:lastPrinted>
  <dcterms:created xsi:type="dcterms:W3CDTF">2021-07-29T18:58:50Z</dcterms:created>
  <dcterms:modified xsi:type="dcterms:W3CDTF">2024-06-17T18:33:01Z</dcterms:modified>
</cp:coreProperties>
</file>