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 l="1"/>
  <c r="R13" i="2"/>
  <c r="R14" i="2"/>
  <c r="R15" i="2"/>
  <c r="R16" i="2"/>
  <c r="R17" i="2"/>
  <c r="L18" i="2"/>
  <c r="M18" i="2"/>
  <c r="N18" i="2"/>
  <c r="O18" i="2"/>
  <c r="P18" i="2"/>
  <c r="Q18" i="2"/>
  <c r="L28" i="2"/>
  <c r="M28" i="2"/>
  <c r="N28" i="2"/>
  <c r="O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M85" i="2"/>
  <c r="Q85" i="2"/>
  <c r="R85" i="2"/>
  <c r="N11" i="2" l="1"/>
  <c r="N85" i="2" s="1"/>
  <c r="O11" i="2"/>
  <c r="O85" i="2" s="1"/>
  <c r="P11" i="2"/>
  <c r="P85" i="2" s="1"/>
  <c r="L11" i="2"/>
  <c r="L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I54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I28" i="2"/>
  <c r="R12" i="2" l="1"/>
  <c r="I11" i="2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<sst xmlns="http://schemas.openxmlformats.org/spreadsheetml/2006/main" count="206" uniqueCount="115">
  <si>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</si>
  <si>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</si>
  <si>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</si>
  <si>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</si>
  <si>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</si>
  <si>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</si>
  <si>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</si>
  <si>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</si>
  <si>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</si>
  <si>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</si>
  <si>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</si>
  <si>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</si>
  <si>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</si>
  <si>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</si>
  <si>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</si>
  <si>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</si>
  <si>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</si>
  <si>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</si>
  <si>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</si>
  <si>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</si>
  <si>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</si>
  <si>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</si>
  <si>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</si>
  <si>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</si>
  <si>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</si>
  <si>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</si>
  <si>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</si>
  <si>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</si>
  <si>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</si>
  <si>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</si>
  <si>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</si>
  <si>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</si>
  <si>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</si>
  <si>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</si>
  <si>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</si>
  <si>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</si>
  <si>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</si>
  <si>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</si>
  <si>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</si>
  <si>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</si>
  <si>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</si>
  <si>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</si>
  <si>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</si>
  <si>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</si>
  <si>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</si>
  <si>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</si>
  <si>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</si>
  <si>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</si>
  <si>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</si>
  <si>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</si>
  <si>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</si>
  <si>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</si>
  <si>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</si>
  <si>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</si>
  <si>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</si>
  <si>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</si>
  <si>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</si>
  <si>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</si>
  <si>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</si>
  <si>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</si>
  <si>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</si>
  <si>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</si>
  <si>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</si>
  <si>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</si>
  <si>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</si>
  <si>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</si>
  <si>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</si>
  <si>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</si>
  <si>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</si>
  <si>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</si>
  <si>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</si>
  <si>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</si>
  <si>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</si>
  <si>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</si>
  <si>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</si>
  <si>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</si>
  <si>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</si>
  <si>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</si>
  <si>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</si>
  <si>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</si>
  <si>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</si>
  <si>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</si>
  <si>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</si>
  <si>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</si>
  <si>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</si>
  <si>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</si>
  <si>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</si>
  <si>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</si>
  <si>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</si>
  <si>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</si>
  <si>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</si>
  <si>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</si>
  <si>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</si>
  <si>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</si>
  <si>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</si>
  <si>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</si>
  <si>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</si>
  <si>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</si>
  <si>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</si>
  <si>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</si>
  <si>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</si>
  <si>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</si>
  <si>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</si>
  <si>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 xml:space="preserve">                                                                                                  Licda. Altagracia Sánchez</t>
  </si>
  <si>
    <t xml:space="preserve">                                                                                                     Enc. De Contabilidad</t>
  </si>
  <si>
    <t xml:space="preserve">                                                                                  ___________________________________</t>
  </si>
  <si>
    <t>Administradora</t>
  </si>
  <si>
    <t xml:space="preserve">     ______________________________________</t>
  </si>
  <si>
    <t xml:space="preserve">                              Raquel Minaya</t>
  </si>
  <si>
    <t>_____________________________________</t>
  </si>
  <si>
    <t xml:space="preserve">                Dra. Carmen Nurys Mateo</t>
  </si>
  <si>
    <t xml:space="preserve">                      Directora General</t>
  </si>
  <si>
    <t>Revisado por:</t>
  </si>
  <si>
    <t xml:space="preserve">          Revisado por:</t>
  </si>
  <si>
    <t>Marzo 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</si>
</sst>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05"/>
  <sheetViews>
    <sheetView showGridLines="0" tabSelected="1" zoomScale="82" zoomScaleNormal="82" workbookViewId="0">
      <selection activeCell="K102" sqref="K102:L113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9" customWidth="1"/>
    <col min="4" max="4" width="17.28515625" customWidth="1"/>
    <col min="5" max="5" width="11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36" t="s">
        <v>100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8" t="s">
        <v>101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3" t="s">
        <v>114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45" t="s">
        <v>94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25">
      <c r="C7" s="32" t="s">
        <v>79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25">
      <c r="C9" s="40" t="s">
        <v>66</v>
      </c>
      <c r="D9" s="41" t="s">
        <v>96</v>
      </c>
      <c r="E9" s="41" t="s">
        <v>95</v>
      </c>
      <c r="F9" s="33" t="s">
        <v>93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25">
      <c r="C10" s="40"/>
      <c r="D10" s="42"/>
      <c r="E10" s="42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9">
        <f>D12+D18+D28+D38+D47+D54</f>
        <v>326340123.42999995</v>
      </c>
      <c r="E11" s="2"/>
      <c r="F11" s="23">
        <f t="shared" ref="F11:P11" si="0">F12+F18+F28+F38+F47+F54+F64+F69+F72</f>
        <v>3780239.89</v>
      </c>
      <c r="G11" s="23">
        <f t="shared" si="0"/>
        <v>2688360.32</v>
      </c>
      <c r="H11" s="23">
        <f t="shared" si="0"/>
        <v>1217377.1399999999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"/>
      <c r="N11" s="23">
        <f t="shared" si="0"/>
        <v>0</v>
      </c>
      <c r="O11" s="23">
        <f t="shared" si="0"/>
        <v>0</v>
      </c>
      <c r="P11" s="23">
        <f t="shared" si="0"/>
        <v>0</v>
      </c>
      <c r="Q11" s="23"/>
      <c r="R11" s="2"/>
    </row>
    <row r="12" spans="3:19" ht="18.75" x14ac:dyDescent="0.3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20"/>
      <c r="R13" s="2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1"/>
      <c r="R14" s="21">
        <f t="shared" si="1"/>
        <v>0</v>
      </c>
    </row>
    <row r="15" spans="3:19" x14ac:dyDescent="0.25">
      <c r="C15" s="5" t="s">
        <v>4</v>
      </c>
      <c r="D15" s="6"/>
      <c r="E15" s="6"/>
      <c r="R15" s="21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20"/>
      <c r="R16" s="21">
        <f t="shared" si="1"/>
        <v>0</v>
      </c>
    </row>
    <row r="17" spans="3:18" ht="15.75" x14ac:dyDescent="0.25">
      <c r="C17" s="5" t="s">
        <v>6</v>
      </c>
      <c r="D17" s="6"/>
      <c r="E17" s="6"/>
      <c r="J17" s="22"/>
      <c r="R17" s="21">
        <f t="shared" si="1"/>
        <v>0</v>
      </c>
    </row>
    <row r="18" spans="3:18" ht="18.75" x14ac:dyDescent="0.3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439394.05</v>
      </c>
      <c r="H18" s="22">
        <f t="shared" si="2"/>
        <v>361655.43</v>
      </c>
      <c r="I18" s="22">
        <f t="shared" si="2"/>
        <v>0</v>
      </c>
      <c r="J18" s="22">
        <f t="shared" si="2"/>
        <v>0</v>
      </c>
      <c r="K18" s="22">
        <f t="shared" si="2"/>
        <v>0</v>
      </c>
      <c r="L18" s="22">
        <f t="shared" ref="L18:Q18" si="3">SUM(L19:L27)</f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 x14ac:dyDescent="0.25">
      <c r="C19" s="5" t="s">
        <v>8</v>
      </c>
      <c r="D19" s="6">
        <v>1812044.4</v>
      </c>
      <c r="E19" s="6"/>
      <c r="F19" s="20">
        <v>117949.55</v>
      </c>
      <c r="G19" s="20">
        <v>133800.82</v>
      </c>
      <c r="H19" s="20">
        <v>117000.82</v>
      </c>
      <c r="J19" s="20"/>
      <c r="K19" s="20"/>
      <c r="L19" s="20"/>
      <c r="N19" s="20"/>
      <c r="O19" s="20"/>
      <c r="P19" s="20"/>
      <c r="Q19" s="26"/>
      <c r="R19" s="21"/>
    </row>
    <row r="20" spans="3:18" x14ac:dyDescent="0.25">
      <c r="C20" s="5" t="s">
        <v>9</v>
      </c>
      <c r="D20" s="6">
        <v>3500000</v>
      </c>
      <c r="E20" s="6"/>
      <c r="F20" s="20">
        <v>120678.6</v>
      </c>
      <c r="G20" s="20">
        <v>134782.54999999999</v>
      </c>
      <c r="H20" s="20">
        <v>144818.5</v>
      </c>
      <c r="I20" s="20"/>
      <c r="J20" s="20"/>
      <c r="K20" s="20"/>
      <c r="L20" s="20"/>
      <c r="N20" s="20"/>
      <c r="O20" s="20"/>
      <c r="Q20" s="26"/>
      <c r="R20" s="21"/>
    </row>
    <row r="21" spans="3:18" x14ac:dyDescent="0.25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 x14ac:dyDescent="0.25">
      <c r="C22" s="5" t="s">
        <v>11</v>
      </c>
      <c r="D22" s="6"/>
      <c r="E22" s="6"/>
      <c r="F22" s="20">
        <v>5000</v>
      </c>
      <c r="G22" s="20">
        <v>12000</v>
      </c>
      <c r="H22" s="20">
        <v>7000</v>
      </c>
      <c r="I22" s="20"/>
      <c r="J22" s="20"/>
      <c r="K22" s="20"/>
      <c r="L22" s="20"/>
      <c r="N22" s="20"/>
      <c r="O22" s="20"/>
      <c r="P22" s="20"/>
      <c r="Q22" s="26"/>
      <c r="R22" s="21"/>
    </row>
    <row r="23" spans="3:18" x14ac:dyDescent="0.25">
      <c r="C23" s="5" t="s">
        <v>12</v>
      </c>
      <c r="D23" s="6"/>
      <c r="E23" s="6"/>
      <c r="F23" s="20">
        <v>34299.06</v>
      </c>
      <c r="G23" s="20">
        <v>37001.85</v>
      </c>
      <c r="H23" s="20"/>
      <c r="J23" s="20"/>
      <c r="L23" s="20"/>
      <c r="N23" s="20"/>
      <c r="P23" s="20"/>
      <c r="Q23" s="26"/>
    </row>
    <row r="24" spans="3:18" x14ac:dyDescent="0.25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 x14ac:dyDescent="0.25">
      <c r="C25" s="5" t="s">
        <v>14</v>
      </c>
      <c r="D25" s="6">
        <v>2380426</v>
      </c>
      <c r="E25" s="6"/>
      <c r="F25" s="20">
        <v>19470</v>
      </c>
      <c r="G25" s="20">
        <v>91186.9</v>
      </c>
      <c r="H25" s="20">
        <v>58174</v>
      </c>
      <c r="J25" s="20"/>
      <c r="K25" s="20"/>
      <c r="L25" s="20"/>
      <c r="N25" s="20"/>
      <c r="O25" s="20"/>
      <c r="P25" s="20"/>
      <c r="Q25" s="26"/>
      <c r="R25" s="21"/>
    </row>
    <row r="26" spans="3:18" x14ac:dyDescent="0.25">
      <c r="C26" s="5" t="s">
        <v>15</v>
      </c>
      <c r="D26" s="6">
        <v>50664</v>
      </c>
      <c r="E26" s="6"/>
      <c r="F26" s="20">
        <v>105976.66</v>
      </c>
      <c r="G26" s="20">
        <v>30621.93</v>
      </c>
      <c r="H26" s="20">
        <v>34662.11</v>
      </c>
      <c r="J26" s="20"/>
      <c r="R26" s="21"/>
    </row>
    <row r="27" spans="3:18" x14ac:dyDescent="0.25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/>
      <c r="P27" s="20"/>
      <c r="Q27" s="20"/>
      <c r="R27" s="21"/>
    </row>
    <row r="28" spans="3:18" ht="18.75" x14ac:dyDescent="0.3">
      <c r="C28" s="3" t="s">
        <v>17</v>
      </c>
      <c r="D28" s="19">
        <f>SUM(D29:D37)</f>
        <v>30972172.270000003</v>
      </c>
      <c r="E28" s="4"/>
      <c r="F28" s="22">
        <f>SUM(F29:G37)</f>
        <v>3211666.02</v>
      </c>
      <c r="G28" s="22">
        <f>SUM(G29:H37)</f>
        <v>2248966.27</v>
      </c>
      <c r="H28" s="22">
        <f>SUM(H29:I37)</f>
        <v>855721.71</v>
      </c>
      <c r="I28" s="22">
        <f>SUM(I29:J37)</f>
        <v>0</v>
      </c>
      <c r="J28" s="22">
        <f>SUM(J29:J37)</f>
        <v>0</v>
      </c>
      <c r="K28" s="22">
        <f>SUM(K29:K37)</f>
        <v>0</v>
      </c>
      <c r="L28" s="22">
        <f t="shared" ref="L28:P28" si="4">SUM(L29:L37)</f>
        <v>0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/>
    </row>
    <row r="29" spans="3:18" x14ac:dyDescent="0.25">
      <c r="C29" s="5" t="s">
        <v>18</v>
      </c>
      <c r="D29" s="6">
        <v>4800000</v>
      </c>
      <c r="E29" s="6"/>
      <c r="F29" s="20">
        <v>381658.6</v>
      </c>
      <c r="G29" s="20">
        <v>369214.04</v>
      </c>
      <c r="H29" s="20">
        <v>316507.56</v>
      </c>
      <c r="I29" s="20"/>
      <c r="J29" s="20"/>
      <c r="K29" s="20"/>
      <c r="L29" s="20"/>
      <c r="N29" s="20"/>
      <c r="O29" s="20"/>
      <c r="P29" s="20"/>
      <c r="Q29" s="20"/>
      <c r="R29" s="21"/>
    </row>
    <row r="30" spans="3:18" x14ac:dyDescent="0.25">
      <c r="C30" s="5" t="s">
        <v>19</v>
      </c>
      <c r="D30" s="6">
        <v>450000</v>
      </c>
      <c r="E30" s="6"/>
      <c r="F30" s="20"/>
      <c r="G30" s="20"/>
      <c r="H30" s="20">
        <v>26550</v>
      </c>
      <c r="J30" s="20"/>
      <c r="L30" s="20"/>
      <c r="N30" s="20"/>
      <c r="Q30" s="20"/>
      <c r="R30" s="21"/>
    </row>
    <row r="31" spans="3:18" x14ac:dyDescent="0.25">
      <c r="C31" s="5" t="s">
        <v>20</v>
      </c>
      <c r="D31" s="6"/>
      <c r="E31" s="6"/>
      <c r="F31" s="20"/>
      <c r="G31" s="20"/>
      <c r="J31" s="20"/>
      <c r="N31" s="20"/>
    </row>
    <row r="32" spans="3:18" x14ac:dyDescent="0.25">
      <c r="C32" s="5" t="s">
        <v>21</v>
      </c>
      <c r="D32" s="6">
        <v>6039897.7999999998</v>
      </c>
      <c r="E32" s="6"/>
      <c r="F32" s="20">
        <v>450978.46</v>
      </c>
      <c r="G32" s="20">
        <v>437473.95</v>
      </c>
      <c r="H32" s="20">
        <v>179957.3</v>
      </c>
      <c r="I32" s="20"/>
      <c r="J32" s="20"/>
      <c r="K32" s="20"/>
      <c r="L32" s="20"/>
      <c r="N32" s="20"/>
      <c r="O32" s="20"/>
      <c r="P32" s="20"/>
      <c r="Q32" s="20"/>
      <c r="R32" s="21"/>
    </row>
    <row r="33" spans="3:18" x14ac:dyDescent="0.25">
      <c r="C33" s="5" t="s">
        <v>22</v>
      </c>
      <c r="D33" s="6"/>
      <c r="E33" s="6"/>
      <c r="G33" s="20">
        <v>3300</v>
      </c>
      <c r="H33" s="20"/>
      <c r="J33" s="20"/>
      <c r="K33" s="20"/>
      <c r="N33" s="20"/>
      <c r="Q33" s="20"/>
    </row>
    <row r="34" spans="3:18" x14ac:dyDescent="0.25">
      <c r="C34" s="5" t="s">
        <v>23</v>
      </c>
      <c r="D34" s="6"/>
      <c r="E34" s="6"/>
      <c r="F34" s="20"/>
      <c r="G34" s="20">
        <v>375</v>
      </c>
      <c r="H34" s="20"/>
      <c r="I34" s="20"/>
      <c r="J34" s="20"/>
      <c r="N34" s="20"/>
      <c r="R34" s="21"/>
    </row>
    <row r="35" spans="3:18" x14ac:dyDescent="0.25">
      <c r="C35" s="5" t="s">
        <v>24</v>
      </c>
      <c r="D35" s="6">
        <v>6989076</v>
      </c>
      <c r="E35" s="6"/>
      <c r="F35" s="20">
        <v>584769.93999999994</v>
      </c>
      <c r="G35" s="20">
        <v>353175.12</v>
      </c>
      <c r="H35" s="20">
        <v>50340</v>
      </c>
      <c r="J35" s="20"/>
      <c r="K35" s="20"/>
      <c r="L35" s="20"/>
      <c r="N35" s="20"/>
      <c r="O35" s="20"/>
      <c r="P35" s="20"/>
      <c r="Q35" s="20"/>
    </row>
    <row r="36" spans="3:18" x14ac:dyDescent="0.25">
      <c r="C36" s="5" t="s">
        <v>25</v>
      </c>
      <c r="D36" s="6"/>
      <c r="E36" s="6"/>
      <c r="F36" s="20"/>
      <c r="G36" s="20"/>
      <c r="H36" s="20"/>
      <c r="J36" s="20"/>
      <c r="N36" s="20"/>
      <c r="R36" s="2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20">
        <v>401014.46</v>
      </c>
      <c r="G37" s="20">
        <v>229706.45</v>
      </c>
      <c r="H37" s="20">
        <v>282366.84999999998</v>
      </c>
      <c r="I37" s="20"/>
      <c r="J37" s="20"/>
      <c r="K37" s="20"/>
      <c r="L37" s="20"/>
      <c r="N37" s="20"/>
      <c r="O37" s="20"/>
      <c r="P37" s="20"/>
      <c r="Q37" s="20"/>
      <c r="R37" s="21"/>
    </row>
    <row r="38" spans="3:18" ht="15.75" x14ac:dyDescent="0.2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 x14ac:dyDescent="0.25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 x14ac:dyDescent="0.25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 x14ac:dyDescent="0.25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 x14ac:dyDescent="0.25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 x14ac:dyDescent="0.25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 x14ac:dyDescent="0.25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 x14ac:dyDescent="0.25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 x14ac:dyDescent="0.25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 x14ac:dyDescent="0.3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f>SUM(I55)</f>
        <v>0</v>
      </c>
      <c r="J54" s="22">
        <f>SUM(J55:J63)</f>
        <v>0</v>
      </c>
      <c r="K54" s="22">
        <f>SUM(K55:K63)</f>
        <v>0</v>
      </c>
      <c r="L54" s="22">
        <f t="shared" ref="L54:P54" si="6">SUM(L55:L63)</f>
        <v>0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/>
    </row>
    <row r="55" spans="3:18" x14ac:dyDescent="0.25">
      <c r="C55" s="5" t="s">
        <v>44</v>
      </c>
      <c r="D55" s="6">
        <v>1226546</v>
      </c>
      <c r="E55" s="6"/>
      <c r="F55" s="20">
        <v>165200</v>
      </c>
      <c r="H55" s="20"/>
      <c r="J55" s="20"/>
      <c r="K55" s="20"/>
      <c r="L55" s="20"/>
      <c r="N55" s="20"/>
      <c r="P55" s="20"/>
      <c r="R55" s="21"/>
    </row>
    <row r="56" spans="3:18" x14ac:dyDescent="0.25">
      <c r="C56" s="5" t="s">
        <v>45</v>
      </c>
      <c r="D56" s="6">
        <v>1875000</v>
      </c>
      <c r="E56" s="6"/>
      <c r="F56" s="20">
        <v>0</v>
      </c>
      <c r="R56" s="2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20">
        <v>0</v>
      </c>
      <c r="R57" s="21">
        <f t="shared" si="7"/>
        <v>0</v>
      </c>
    </row>
    <row r="58" spans="3:18" x14ac:dyDescent="0.25">
      <c r="C58" s="5" t="s">
        <v>47</v>
      </c>
      <c r="D58" s="6"/>
      <c r="E58" s="6"/>
      <c r="F58" s="20">
        <v>0</v>
      </c>
      <c r="R58" s="21">
        <f t="shared" si="7"/>
        <v>0</v>
      </c>
    </row>
    <row r="59" spans="3:18" x14ac:dyDescent="0.25">
      <c r="C59" s="5" t="s">
        <v>48</v>
      </c>
      <c r="D59" s="6"/>
      <c r="E59" s="6"/>
      <c r="F59" s="20">
        <v>0</v>
      </c>
      <c r="R59" s="21">
        <f t="shared" si="7"/>
        <v>0</v>
      </c>
    </row>
    <row r="60" spans="3:18" x14ac:dyDescent="0.25">
      <c r="C60" s="5" t="s">
        <v>49</v>
      </c>
      <c r="D60" s="6"/>
      <c r="E60" s="6"/>
      <c r="F60" s="20">
        <v>0</v>
      </c>
      <c r="R60" s="21">
        <f t="shared" si="7"/>
        <v>0</v>
      </c>
    </row>
    <row r="61" spans="3:18" x14ac:dyDescent="0.25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 x14ac:dyDescent="0.25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 x14ac:dyDescent="0.25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 x14ac:dyDescent="0.25">
      <c r="C64" s="3" t="s">
        <v>53</v>
      </c>
      <c r="D64" s="4"/>
      <c r="E64" s="4"/>
      <c r="F64" s="22">
        <f>SUM(F65:G68)</f>
        <v>0</v>
      </c>
    </row>
    <row r="65" spans="3:18" x14ac:dyDescent="0.25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 x14ac:dyDescent="0.25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 x14ac:dyDescent="0.25">
      <c r="C69" s="3" t="s">
        <v>58</v>
      </c>
      <c r="D69" s="4"/>
      <c r="E69" s="4"/>
      <c r="F69" s="22">
        <f>SUM(F70:G71)</f>
        <v>0</v>
      </c>
    </row>
    <row r="70" spans="3:18" x14ac:dyDescent="0.25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 x14ac:dyDescent="0.25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 x14ac:dyDescent="0.25">
      <c r="C72" s="3" t="s">
        <v>61</v>
      </c>
      <c r="D72" s="4"/>
      <c r="E72" s="4"/>
      <c r="F72" s="22">
        <f t="shared" ref="F72:R72" si="8">SUM(F73:F75)</f>
        <v>0</v>
      </c>
      <c r="G72" s="22">
        <f t="shared" si="8"/>
        <v>0</v>
      </c>
      <c r="H72" s="22">
        <f t="shared" si="8"/>
        <v>0</v>
      </c>
      <c r="I72" s="22">
        <f t="shared" si="8"/>
        <v>0</v>
      </c>
      <c r="J72" s="22">
        <f t="shared" si="8"/>
        <v>0</v>
      </c>
      <c r="K72" s="22">
        <f t="shared" si="8"/>
        <v>0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>SUM(P73:P75)</f>
        <v>0</v>
      </c>
      <c r="Q72" s="22">
        <f t="shared" si="8"/>
        <v>0</v>
      </c>
      <c r="R72" s="2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20"/>
      <c r="I75" s="20"/>
      <c r="P75" s="20"/>
      <c r="Q75" s="26"/>
      <c r="R75" s="2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24" t="s">
        <v>65</v>
      </c>
      <c r="D85" s="8">
        <v>326340123.39999998</v>
      </c>
      <c r="E85" s="8"/>
      <c r="F85" s="25">
        <f>F76+F11</f>
        <v>3780239.89</v>
      </c>
      <c r="G85" s="8">
        <f t="shared" ref="G85:R85" si="9">G76+G11</f>
        <v>2688360.32</v>
      </c>
      <c r="H85" s="8">
        <f>H76+H11</f>
        <v>1217377.1399999999</v>
      </c>
      <c r="I85" s="8">
        <f>I76+I11</f>
        <v>0</v>
      </c>
      <c r="J85" s="8">
        <f>J76+J11</f>
        <v>0</v>
      </c>
      <c r="K85" s="8">
        <f t="shared" si="9"/>
        <v>0</v>
      </c>
      <c r="L85" s="8">
        <f>L76+L11</f>
        <v>0</v>
      </c>
      <c r="M85" s="8">
        <f t="shared" si="9"/>
        <v>0</v>
      </c>
      <c r="N85" s="8">
        <f>N76+N11</f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8" spans="3:18" x14ac:dyDescent="0.25">
      <c r="C88" s="29"/>
      <c r="D88" s="29"/>
    </row>
    <row r="89" spans="3:18" ht="15.75" thickBot="1" x14ac:dyDescent="0.3"/>
    <row r="90" spans="3:18" ht="15.75" thickBot="1" x14ac:dyDescent="0.3">
      <c r="C90" s="18" t="s">
        <v>97</v>
      </c>
    </row>
    <row r="91" spans="3:18" ht="19.5" customHeight="1" thickBot="1" x14ac:dyDescent="0.3">
      <c r="C91" s="16" t="s">
        <v>98</v>
      </c>
      <c r="E91" s="29"/>
      <c r="F91" s="29"/>
    </row>
    <row r="92" spans="3:18" ht="62.25" customHeight="1" thickBot="1" x14ac:dyDescent="0.3">
      <c r="C92" s="17" t="s">
        <v>99</v>
      </c>
    </row>
    <row r="94" spans="3:18" x14ac:dyDescent="0.25">
      <c r="F94" s="31"/>
      <c r="G94" s="31"/>
    </row>
    <row r="95" spans="3:18" x14ac:dyDescent="0.25">
      <c r="E95" s="30"/>
      <c r="F95" s="30"/>
    </row>
    <row r="96" spans="3:18" x14ac:dyDescent="0.25">
      <c r="F96" s="27"/>
      <c r="G96" s="27" t="s">
        <v>113</v>
      </c>
    </row>
    <row r="98" spans="3:7" x14ac:dyDescent="0.25">
      <c r="G98" t="s">
        <v>110</v>
      </c>
    </row>
    <row r="99" spans="3:7" x14ac:dyDescent="0.25">
      <c r="G99" t="s">
        <v>109</v>
      </c>
    </row>
    <row r="100" spans="3:7" x14ac:dyDescent="0.25">
      <c r="C100" s="29" t="s">
        <v>102</v>
      </c>
      <c r="D100" s="29"/>
      <c r="E100" s="27" t="s">
        <v>112</v>
      </c>
      <c r="G100" t="s">
        <v>111</v>
      </c>
    </row>
    <row r="101" spans="3:7" x14ac:dyDescent="0.25">
      <c r="C101" s="28"/>
    </row>
    <row r="102" spans="3:7" x14ac:dyDescent="0.25">
      <c r="C102" s="28" t="s">
        <v>103</v>
      </c>
      <c r="D102" t="s">
        <v>108</v>
      </c>
    </row>
    <row r="103" spans="3:7" x14ac:dyDescent="0.25">
      <c r="C103" s="28" t="s">
        <v>105</v>
      </c>
      <c r="D103" t="s">
        <v>107</v>
      </c>
    </row>
    <row r="104" spans="3:7" x14ac:dyDescent="0.25">
      <c r="C104" s="28" t="s">
        <v>104</v>
      </c>
      <c r="E104" t="s">
        <v>106</v>
      </c>
    </row>
    <row r="105" spans="3:7" x14ac:dyDescent="0.25">
      <c r="C105" s="27"/>
      <c r="D105" s="27"/>
    </row>
  </sheetData>
  <mergeCells count="14">
    <mergeCell ref="C3:R3"/>
    <mergeCell ref="C4:R4"/>
    <mergeCell ref="C9:C10"/>
    <mergeCell ref="D9:D10"/>
    <mergeCell ref="E9:E10"/>
    <mergeCell ref="C5:R5"/>
    <mergeCell ref="C6:R6"/>
    <mergeCell ref="F94:G94"/>
    <mergeCell ref="E91:F91"/>
    <mergeCell ref="C88:D88"/>
    <mergeCell ref="C7:R7"/>
    <mergeCell ref="F9:R9"/>
    <mergeCell ref="C100:D100"/>
    <mergeCell ref="E95:F95"/>
  </mergeCells>
  <pageMargins left="0.7" right="0.7" top="0.75" bottom="0.75" header="0.3" footer="0.3"/>
  <pageSetup paperSize="9" scale="45" orientation="portrait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6" t="s">
        <v>78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8" t="s">
        <v>67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3" t="s">
        <v>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45" t="s">
        <v>94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3:17" ht="15.75" customHeight="1" x14ac:dyDescent="0.25">
      <c r="C7" s="32" t="s">
        <v>79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2024-03-01T15:34:36Z</cp:lastPrinted>
  <dcterms:created xsi:type="dcterms:W3CDTF">2021-07-29T18:58:50Z</dcterms:created>
  <dcterms:modified xsi:type="dcterms:W3CDTF">2024-04-18T18:49:21Z</dcterms:modified>
</cp:coreProperties>
</file>