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10" windowHeight="11160"/>
  </bookViews>
  <sheets>
    <sheet name="P2 Presupuesto Aprobado-Ejec " sheetId="2" r:id="rId1"/>
    <sheet name="P3 Ejecucion " sheetId="3" state="hidden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" l="1"/>
  <c r="D47" i="2"/>
  <c r="D38" i="2"/>
  <c r="D28" i="2"/>
  <c r="D18" i="2"/>
  <c r="D12" i="2"/>
  <c r="D11" i="2" l="1"/>
  <c r="R13" i="2"/>
  <c r="R14" i="2"/>
  <c r="R15" i="2"/>
  <c r="R16" i="2"/>
  <c r="R17" i="2"/>
  <c r="L18" i="2"/>
  <c r="M18" i="2"/>
  <c r="N18" i="2"/>
  <c r="O18" i="2"/>
  <c r="P18" i="2"/>
  <c r="Q18" i="2"/>
  <c r="L28" i="2"/>
  <c r="M28" i="2"/>
  <c r="N28" i="2"/>
  <c r="N11" i="2" s="1"/>
  <c r="N85" i="2" s="1"/>
  <c r="O28" i="2"/>
  <c r="P28" i="2"/>
  <c r="R36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L54" i="2"/>
  <c r="M54" i="2"/>
  <c r="N54" i="2"/>
  <c r="O54" i="2"/>
  <c r="P54" i="2"/>
  <c r="R56" i="2"/>
  <c r="R57" i="2"/>
  <c r="R58" i="2"/>
  <c r="R59" i="2"/>
  <c r="R60" i="2"/>
  <c r="R61" i="2"/>
  <c r="R62" i="2"/>
  <c r="R63" i="2"/>
  <c r="R65" i="2"/>
  <c r="R66" i="2"/>
  <c r="R67" i="2"/>
  <c r="R68" i="2"/>
  <c r="R70" i="2"/>
  <c r="R71" i="2"/>
  <c r="L72" i="2"/>
  <c r="M72" i="2"/>
  <c r="N72" i="2"/>
  <c r="O72" i="2"/>
  <c r="P72" i="2"/>
  <c r="Q72" i="2"/>
  <c r="R72" i="2"/>
  <c r="M85" i="2"/>
  <c r="Q85" i="2"/>
  <c r="R85" i="2"/>
  <c r="O11" i="2" l="1"/>
  <c r="O85" i="2" s="1"/>
  <c r="P11" i="2"/>
  <c r="P85" i="2" s="1"/>
  <c r="L11" i="2"/>
  <c r="L85" i="2" s="1"/>
  <c r="G18" i="2"/>
  <c r="K54" i="2" l="1"/>
  <c r="K28" i="2"/>
  <c r="K18" i="2"/>
  <c r="K12" i="2"/>
  <c r="J12" i="2"/>
  <c r="J54" i="2" l="1"/>
  <c r="J28" i="2"/>
  <c r="J18" i="2"/>
  <c r="I18" i="2"/>
  <c r="H18" i="2"/>
  <c r="F18" i="2"/>
  <c r="I54" i="2"/>
  <c r="K72" i="2"/>
  <c r="K11" i="2" s="1"/>
  <c r="J72" i="2"/>
  <c r="I72" i="2"/>
  <c r="H72" i="2"/>
  <c r="G72" i="2"/>
  <c r="F72" i="2"/>
  <c r="F54" i="2"/>
  <c r="H54" i="2"/>
  <c r="J11" i="2" l="1"/>
  <c r="J85" i="2" s="1"/>
  <c r="I12" i="2"/>
  <c r="F12" i="2"/>
  <c r="I28" i="2"/>
  <c r="R12" i="2" l="1"/>
  <c r="I11" i="2"/>
  <c r="I85" i="2" s="1"/>
  <c r="H28" i="2"/>
  <c r="H11" i="2" l="1"/>
  <c r="H85" i="2" s="1"/>
  <c r="G28" i="2"/>
  <c r="G11" i="2" l="1"/>
  <c r="G85" i="2" s="1"/>
  <c r="K85" i="2"/>
  <c r="F69" i="2" l="1"/>
  <c r="F64" i="2"/>
  <c r="F38" i="2"/>
  <c r="F28" i="2"/>
  <c r="F47" i="2" l="1"/>
  <c r="F11" i="2" s="1"/>
  <c r="F85" i="2" s="1"/>
</calcChain>
</file>

<file path=xl/sharedStrings.xml><?xml version="1.0" encoding="utf-8"?>
<sst xmlns="http://schemas.openxmlformats.org/spreadsheetml/2006/main" count="198" uniqueCount="107">
  <si>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</si>
  <si>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</si>
  <si>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</si>
  <si>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</si>
  <si>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</si>
  <si>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</si>
  <si>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</si>
  <si>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</si>
  <si>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</si>
  <si>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</si>
  <si>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</si>
  <si>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</si>
  <si>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</si>
  <si>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</si>
  <si>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</si>
  <si>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</si>
  <si>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</si>
  <si>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</si>
  <si>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</si>
  <si>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</si>
  <si>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</si>
  <si>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</si>
  <si>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</si>
  <si>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</si>
  <si>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</si>
  <si>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</si>
  <si>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</si>
  <si>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</si>
  <si>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</si>
  <si>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</si>
  <si>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</si>
  <si>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</si>
  <si>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</si>
  <si>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</si>
  <si>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</si>
  <si>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</si>
  <si>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</si>
  <si>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</si>
  <si>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</si>
  <si>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</si>
  <si>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</si>
  <si>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</si>
  <si>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</si>
  <si>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</si>
  <si>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</si>
  <si>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</si>
  <si>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</si>
  <si>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</si>
  <si>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</si>
  <si>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</si>
  <si>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</si>
  <si>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</si>
  <si>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</si>
  <si>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</si>
  <si>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</si>
  <si>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</si>
  <si>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</si>
  <si>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</si>
  <si>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</si>
  <si>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</si>
  <si>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</si>
  <si>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</si>
  <si>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</si>
  <si>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</si>
  <si>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</si>
  <si>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</si>
  <si>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</si>
  <si>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</si>
  <si>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</si>
  <si>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</si>
  <si>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</si>
  <si>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</si>
  <si>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</si>
  <si>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</si>
  <si>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</si>
  <si>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</si>
  <si>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</si>
  <si>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</si>
  <si>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</si>
  <si>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</si>
  <si>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</si>
  <si>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</si>
  <si>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</si>
  <si>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</si>
  <si>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</si>
  <si>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</si>
  <si>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</si>
  <si>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</si>
  <si>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</si>
  <si>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</si>
  <si>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</si>
  <si>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</si>
  <si>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</si>
  <si>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</si>
  <si>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</si>
  <si>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</si>
  <si>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</si>
  <si>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 xml:space="preserve">SERVICIO NACIONAL DE SALUD </t>
  </si>
  <si>
    <t>HOSPITAL DE ENGOMBE</t>
  </si>
  <si>
    <t>Licda. Altagracia Sanchez</t>
  </si>
  <si>
    <t>Lic. de Contabilidad</t>
  </si>
  <si>
    <t>Febrero   Año 2024</t>
  </si>
  <si>
    <t>326,340,123,4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</si>
  <si>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</si>
  <si>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</si>
  <si>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</si>
  <si>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      Preparado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</si>
</sst>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165" fontId="11" fillId="2" borderId="2" xfId="0" applyNumberFormat="1" applyFont="1" applyFill="1" applyBorder="1"/>
    <xf numFmtId="4" fontId="0" fillId="0" borderId="0" xfId="0" applyNumberFormat="1"/>
    <xf numFmtId="0" fontId="3" fillId="0" borderId="0" xfId="0" applyFont="1"/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4" xfId="0" applyBorder="1" applyAlignment="1">
      <alignment vertical="center"/>
    </xf>
    <xf numFmtId="0" fontId="3" fillId="0" borderId="14" xfId="0" applyFont="1" applyBorder="1" applyAlignment="1">
      <alignment wrapText="1"/>
    </xf>
    <xf numFmtId="0" fontId="0" fillId="0" borderId="14" xfId="0" applyBorder="1" applyAlignment="1">
      <alignment wrapText="1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</xdr:row>
      <xdr:rowOff>55094</xdr:rowOff>
    </xdr:from>
    <xdr:to>
      <xdr:col>2</xdr:col>
      <xdr:colOff>2362200</xdr:colOff>
      <xdr:row>4</xdr:row>
      <xdr:rowOff>47625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450" y="240948"/>
          <a:ext cx="1533524" cy="805640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533401</xdr:colOff>
      <xdr:row>1</xdr:row>
      <xdr:rowOff>133350</xdr:rowOff>
    </xdr:from>
    <xdr:to>
      <xdr:col>14</xdr:col>
      <xdr:colOff>428427</xdr:colOff>
      <xdr:row>4</xdr:row>
      <xdr:rowOff>73512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816" y="319204"/>
          <a:ext cx="1718715" cy="7532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93"/>
  <sheetViews>
    <sheetView showGridLines="0" tabSelected="1" topLeftCell="A79" zoomScale="82" zoomScaleNormal="82" workbookViewId="0">
      <selection activeCell="E96" sqref="E95:E96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98" customWidth="1"/>
    <col min="4" max="4" width="21.28515625" customWidth="1"/>
    <col min="5" max="5" width="12" customWidth="1"/>
    <col min="6" max="6" width="18.85546875" customWidth="1"/>
    <col min="7" max="7" width="15.7109375" customWidth="1"/>
    <col min="8" max="8" width="21" customWidth="1"/>
    <col min="9" max="9" width="20.140625" customWidth="1"/>
    <col min="10" max="11" width="19.5703125" customWidth="1"/>
    <col min="12" max="12" width="22.7109375" customWidth="1"/>
    <col min="13" max="13" width="8" customWidth="1"/>
    <col min="14" max="14" width="19.28515625" customWidth="1"/>
    <col min="15" max="15" width="19.42578125" customWidth="1"/>
    <col min="16" max="16" width="25" customWidth="1"/>
    <col min="17" max="17" width="15.140625" bestFit="1" customWidth="1"/>
    <col min="18" max="18" width="17.85546875" customWidth="1"/>
  </cols>
  <sheetData>
    <row r="3" spans="3:19" ht="28.5" customHeight="1" x14ac:dyDescent="0.25">
      <c r="C3" s="25" t="s">
        <v>97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3:19" ht="21" customHeight="1" x14ac:dyDescent="0.25">
      <c r="C4" s="27" t="s">
        <v>98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3:19" ht="15.75" x14ac:dyDescent="0.25">
      <c r="C5" s="32" t="s">
        <v>101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3:19" ht="15.75" customHeight="1" x14ac:dyDescent="0.25">
      <c r="C6" s="34" t="s">
        <v>94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3:19" ht="15.75" customHeight="1" x14ac:dyDescent="0.25">
      <c r="C7" s="35" t="s">
        <v>79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9" spans="3:19" ht="25.5" customHeight="1" x14ac:dyDescent="0.25">
      <c r="C9" s="29" t="s">
        <v>66</v>
      </c>
      <c r="D9" s="30" t="s">
        <v>96</v>
      </c>
      <c r="E9" s="30" t="s">
        <v>95</v>
      </c>
      <c r="F9" s="36" t="s">
        <v>93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8"/>
    </row>
    <row r="10" spans="3:19" x14ac:dyDescent="0.25">
      <c r="C10" s="29"/>
      <c r="D10" s="31"/>
      <c r="E10" s="31"/>
      <c r="F10" s="10" t="s">
        <v>81</v>
      </c>
      <c r="G10" s="10" t="s">
        <v>82</v>
      </c>
      <c r="H10" s="10" t="s">
        <v>83</v>
      </c>
      <c r="I10" s="10" t="s">
        <v>84</v>
      </c>
      <c r="J10" s="12" t="s">
        <v>85</v>
      </c>
      <c r="K10" s="10" t="s">
        <v>86</v>
      </c>
      <c r="L10" s="12" t="s">
        <v>87</v>
      </c>
      <c r="M10" s="10" t="s">
        <v>88</v>
      </c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3:19" ht="18.75" x14ac:dyDescent="0.3">
      <c r="C11" s="1" t="s">
        <v>0</v>
      </c>
      <c r="D11" s="16">
        <f>D12+D18+D28+D38+D47+D54</f>
        <v>326340123.42999995</v>
      </c>
      <c r="E11" s="2"/>
      <c r="F11" s="20">
        <f t="shared" ref="F11:P11" si="0">F12+F18+F28+F38+F47+F54+F64+F69+F72</f>
        <v>3780239.89</v>
      </c>
      <c r="G11" s="20">
        <f t="shared" si="0"/>
        <v>1832638.6099999999</v>
      </c>
      <c r="H11" s="20">
        <f t="shared" si="0"/>
        <v>0</v>
      </c>
      <c r="I11" s="20">
        <f t="shared" si="0"/>
        <v>0</v>
      </c>
      <c r="J11" s="20">
        <f t="shared" si="0"/>
        <v>0</v>
      </c>
      <c r="K11" s="20">
        <f t="shared" si="0"/>
        <v>0</v>
      </c>
      <c r="L11" s="20">
        <f t="shared" si="0"/>
        <v>0</v>
      </c>
      <c r="M11" s="2"/>
      <c r="N11" s="20">
        <f t="shared" si="0"/>
        <v>0</v>
      </c>
      <c r="O11" s="20">
        <f t="shared" si="0"/>
        <v>0</v>
      </c>
      <c r="P11" s="20">
        <f t="shared" si="0"/>
        <v>0</v>
      </c>
      <c r="Q11" s="20"/>
      <c r="R11" s="2"/>
    </row>
    <row r="12" spans="3:19" ht="18.75" x14ac:dyDescent="0.3">
      <c r="C12" s="3" t="s">
        <v>1</v>
      </c>
      <c r="D12" s="16">
        <f>SUM(D13:D17)</f>
        <v>283898270.75999999</v>
      </c>
      <c r="E12" s="4"/>
      <c r="F12" s="19">
        <f>SUM(F13:G17)</f>
        <v>0</v>
      </c>
      <c r="I12" s="19">
        <f>SUM(I13:J17)</f>
        <v>0</v>
      </c>
      <c r="J12" s="19">
        <f>SUM(J13:K17)</f>
        <v>0</v>
      </c>
      <c r="K12" s="19">
        <f>SUM(K13:L17)</f>
        <v>0</v>
      </c>
      <c r="R12" s="18">
        <f>SUM(F12:Q12)</f>
        <v>0</v>
      </c>
    </row>
    <row r="13" spans="3:19" x14ac:dyDescent="0.25">
      <c r="C13" s="5" t="s">
        <v>2</v>
      </c>
      <c r="D13" s="6">
        <v>283898270.75999999</v>
      </c>
      <c r="E13" s="6"/>
      <c r="F13" s="17"/>
      <c r="R13" s="18">
        <f t="shared" ref="R13:R17" si="1">SUM(F13:Q13)</f>
        <v>0</v>
      </c>
    </row>
    <row r="14" spans="3:19" x14ac:dyDescent="0.25">
      <c r="C14" s="5" t="s">
        <v>3</v>
      </c>
      <c r="D14" s="6"/>
      <c r="E14" s="6"/>
      <c r="G14" s="11"/>
      <c r="R14" s="18">
        <f t="shared" si="1"/>
        <v>0</v>
      </c>
    </row>
    <row r="15" spans="3:19" x14ac:dyDescent="0.25">
      <c r="C15" s="5" t="s">
        <v>4</v>
      </c>
      <c r="D15" s="6"/>
      <c r="E15" s="6"/>
      <c r="R15" s="18">
        <f t="shared" si="1"/>
        <v>0</v>
      </c>
      <c r="S15" s="13"/>
    </row>
    <row r="16" spans="3:19" x14ac:dyDescent="0.25">
      <c r="C16" s="5" t="s">
        <v>5</v>
      </c>
      <c r="D16" s="6"/>
      <c r="E16" s="6"/>
      <c r="N16" s="17"/>
      <c r="R16" s="18">
        <f t="shared" si="1"/>
        <v>0</v>
      </c>
    </row>
    <row r="17" spans="3:18" ht="15.75" x14ac:dyDescent="0.25">
      <c r="C17" s="5" t="s">
        <v>6</v>
      </c>
      <c r="D17" s="6"/>
      <c r="E17" s="6"/>
      <c r="J17" s="19"/>
      <c r="R17" s="18">
        <f t="shared" si="1"/>
        <v>0</v>
      </c>
    </row>
    <row r="18" spans="3:18" ht="18.75" x14ac:dyDescent="0.3">
      <c r="C18" s="3" t="s">
        <v>7</v>
      </c>
      <c r="D18" s="16">
        <f>SUM(D19:D27)</f>
        <v>7743134.4000000004</v>
      </c>
      <c r="E18" s="4"/>
      <c r="F18" s="19">
        <f t="shared" ref="F18:K18" si="2">SUM(F19:F27)</f>
        <v>403373.87</v>
      </c>
      <c r="G18" s="19">
        <f t="shared" si="2"/>
        <v>439394.05</v>
      </c>
      <c r="H18" s="19">
        <f t="shared" si="2"/>
        <v>0</v>
      </c>
      <c r="I18" s="19">
        <f t="shared" si="2"/>
        <v>0</v>
      </c>
      <c r="J18" s="19">
        <f t="shared" si="2"/>
        <v>0</v>
      </c>
      <c r="K18" s="19">
        <f t="shared" si="2"/>
        <v>0</v>
      </c>
      <c r="L18" s="19">
        <f t="shared" ref="L18:Q18" si="3">SUM(L19:L27)</f>
        <v>0</v>
      </c>
      <c r="M18" s="19">
        <f t="shared" si="3"/>
        <v>0</v>
      </c>
      <c r="N18" s="19">
        <f t="shared" si="3"/>
        <v>0</v>
      </c>
      <c r="O18" s="19">
        <f t="shared" si="3"/>
        <v>0</v>
      </c>
      <c r="P18" s="19">
        <f t="shared" si="3"/>
        <v>0</v>
      </c>
      <c r="Q18" s="19">
        <f t="shared" si="3"/>
        <v>0</v>
      </c>
      <c r="R18" s="18"/>
    </row>
    <row r="19" spans="3:18" x14ac:dyDescent="0.25">
      <c r="C19" s="5" t="s">
        <v>8</v>
      </c>
      <c r="D19" s="6">
        <v>1812044.4</v>
      </c>
      <c r="E19" s="6"/>
      <c r="F19" s="17">
        <v>117949.55</v>
      </c>
      <c r="G19" s="17">
        <v>133800.82</v>
      </c>
      <c r="J19" s="17"/>
      <c r="K19" s="17"/>
      <c r="L19" s="17"/>
      <c r="N19" s="17"/>
      <c r="O19" s="17"/>
      <c r="P19" s="17"/>
      <c r="Q19" s="23"/>
      <c r="R19" s="18"/>
    </row>
    <row r="20" spans="3:18" x14ac:dyDescent="0.25">
      <c r="C20" s="5" t="s">
        <v>9</v>
      </c>
      <c r="D20" s="6">
        <v>3500000</v>
      </c>
      <c r="E20" s="6"/>
      <c r="F20" s="17">
        <v>120678.6</v>
      </c>
      <c r="G20" s="17">
        <v>134782.54999999999</v>
      </c>
      <c r="H20" s="17"/>
      <c r="I20" s="17"/>
      <c r="J20" s="17"/>
      <c r="K20" s="17"/>
      <c r="L20" s="17"/>
      <c r="N20" s="17"/>
      <c r="O20" s="17"/>
      <c r="Q20" s="23"/>
      <c r="R20" s="18"/>
    </row>
    <row r="21" spans="3:18" x14ac:dyDescent="0.25">
      <c r="C21" s="5" t="s">
        <v>10</v>
      </c>
      <c r="D21" s="6"/>
      <c r="E21" s="6"/>
      <c r="F21" s="17"/>
      <c r="G21" s="17"/>
      <c r="H21" s="17"/>
      <c r="J21" s="17"/>
      <c r="N21" s="17"/>
    </row>
    <row r="22" spans="3:18" x14ac:dyDescent="0.25">
      <c r="C22" s="5" t="s">
        <v>11</v>
      </c>
      <c r="D22" s="6"/>
      <c r="E22" s="6"/>
      <c r="F22" s="17">
        <v>5000</v>
      </c>
      <c r="G22" s="17">
        <v>12000</v>
      </c>
      <c r="H22" s="17"/>
      <c r="I22" s="17"/>
      <c r="J22" s="17"/>
      <c r="K22" s="17"/>
      <c r="L22" s="17"/>
      <c r="N22" s="17"/>
      <c r="O22" s="17"/>
      <c r="P22" s="17"/>
      <c r="Q22" s="23"/>
      <c r="R22" s="18"/>
    </row>
    <row r="23" spans="3:18" x14ac:dyDescent="0.25">
      <c r="C23" s="5" t="s">
        <v>12</v>
      </c>
      <c r="D23" s="6"/>
      <c r="E23" s="6"/>
      <c r="F23" s="17">
        <v>34299.06</v>
      </c>
      <c r="G23" s="17">
        <v>37001.85</v>
      </c>
      <c r="H23" s="17"/>
      <c r="J23" s="17"/>
      <c r="L23" s="17"/>
      <c r="N23" s="17"/>
      <c r="P23" s="17"/>
      <c r="Q23" s="23"/>
    </row>
    <row r="24" spans="3:18" x14ac:dyDescent="0.25">
      <c r="C24" s="5" t="s">
        <v>13</v>
      </c>
      <c r="D24" s="6"/>
      <c r="E24" s="6"/>
      <c r="F24" s="17"/>
      <c r="G24" s="17"/>
      <c r="H24" s="17"/>
      <c r="J24" s="17"/>
      <c r="N24" s="17"/>
    </row>
    <row r="25" spans="3:18" x14ac:dyDescent="0.25">
      <c r="C25" s="5" t="s">
        <v>14</v>
      </c>
      <c r="D25" s="6">
        <v>2380426</v>
      </c>
      <c r="E25" s="6"/>
      <c r="F25" s="17">
        <v>19470</v>
      </c>
      <c r="G25" s="17">
        <v>91186.9</v>
      </c>
      <c r="H25" s="17"/>
      <c r="J25" s="17"/>
      <c r="K25" s="17"/>
      <c r="L25" s="17"/>
      <c r="N25" s="17"/>
      <c r="O25" s="17"/>
      <c r="P25" s="17"/>
      <c r="Q25" s="23"/>
      <c r="R25" s="18"/>
    </row>
    <row r="26" spans="3:18" x14ac:dyDescent="0.25">
      <c r="C26" s="5" t="s">
        <v>15</v>
      </c>
      <c r="D26" s="6">
        <v>50664</v>
      </c>
      <c r="E26" s="6"/>
      <c r="F26" s="17">
        <v>105976.66</v>
      </c>
      <c r="G26" s="17">
        <v>30621.93</v>
      </c>
      <c r="H26" s="17"/>
      <c r="J26" s="17"/>
      <c r="R26" s="18"/>
    </row>
    <row r="27" spans="3:18" x14ac:dyDescent="0.25">
      <c r="C27" s="5" t="s">
        <v>16</v>
      </c>
      <c r="D27" s="6"/>
      <c r="E27" s="6"/>
      <c r="F27" s="17"/>
      <c r="G27" s="17"/>
      <c r="H27" s="17"/>
      <c r="J27" s="17"/>
      <c r="K27" s="17"/>
      <c r="L27" s="17"/>
      <c r="O27" s="17"/>
      <c r="P27" s="17"/>
      <c r="Q27" s="17"/>
      <c r="R27" s="18"/>
    </row>
    <row r="28" spans="3:18" ht="18.75" x14ac:dyDescent="0.3">
      <c r="C28" s="3" t="s">
        <v>17</v>
      </c>
      <c r="D28" s="16">
        <f>SUM(D29:D37)</f>
        <v>30972172.270000003</v>
      </c>
      <c r="E28" s="4"/>
      <c r="F28" s="19">
        <f>SUM(F29:G37)</f>
        <v>3211666.02</v>
      </c>
      <c r="G28" s="19">
        <f>SUM(G29:H37)</f>
        <v>1393244.5599999998</v>
      </c>
      <c r="H28" s="19">
        <f>SUM(H29:I37)</f>
        <v>0</v>
      </c>
      <c r="I28" s="19">
        <f>SUM(I29:J37)</f>
        <v>0</v>
      </c>
      <c r="J28" s="19">
        <f>SUM(J29:J37)</f>
        <v>0</v>
      </c>
      <c r="K28" s="19">
        <f>SUM(K29:K37)</f>
        <v>0</v>
      </c>
      <c r="L28" s="19">
        <f t="shared" ref="L28:P28" si="4">SUM(L29:L37)</f>
        <v>0</v>
      </c>
      <c r="M28" s="19">
        <f t="shared" si="4"/>
        <v>0</v>
      </c>
      <c r="N28" s="19">
        <f t="shared" si="4"/>
        <v>0</v>
      </c>
      <c r="O28" s="19">
        <f t="shared" si="4"/>
        <v>0</v>
      </c>
      <c r="P28" s="19">
        <f t="shared" si="4"/>
        <v>0</v>
      </c>
      <c r="Q28" s="19"/>
    </row>
    <row r="29" spans="3:18" x14ac:dyDescent="0.25">
      <c r="C29" s="5" t="s">
        <v>18</v>
      </c>
      <c r="D29" s="6">
        <v>4800000</v>
      </c>
      <c r="E29" s="6"/>
      <c r="F29" s="17">
        <v>381658.6</v>
      </c>
      <c r="G29" s="17">
        <v>369214.04</v>
      </c>
      <c r="H29" s="17"/>
      <c r="I29" s="17"/>
      <c r="J29" s="17"/>
      <c r="K29" s="17"/>
      <c r="L29" s="17"/>
      <c r="N29" s="17"/>
      <c r="O29" s="17"/>
      <c r="P29" s="17"/>
      <c r="Q29" s="17"/>
      <c r="R29" s="18"/>
    </row>
    <row r="30" spans="3:18" x14ac:dyDescent="0.25">
      <c r="C30" s="5" t="s">
        <v>19</v>
      </c>
      <c r="D30" s="6">
        <v>450000</v>
      </c>
      <c r="E30" s="6"/>
      <c r="F30" s="17"/>
      <c r="G30" s="17"/>
      <c r="H30" s="17"/>
      <c r="J30" s="17"/>
      <c r="L30" s="17"/>
      <c r="N30" s="17"/>
      <c r="Q30" s="17"/>
      <c r="R30" s="18"/>
    </row>
    <row r="31" spans="3:18" x14ac:dyDescent="0.25">
      <c r="C31" s="5" t="s">
        <v>20</v>
      </c>
      <c r="D31" s="6"/>
      <c r="E31" s="6"/>
      <c r="F31" s="17"/>
      <c r="G31" s="17"/>
      <c r="J31" s="17"/>
      <c r="N31" s="17"/>
    </row>
    <row r="32" spans="3:18" x14ac:dyDescent="0.25">
      <c r="C32" s="5" t="s">
        <v>21</v>
      </c>
      <c r="D32" s="6">
        <v>6039897.7999999998</v>
      </c>
      <c r="E32" s="6"/>
      <c r="F32" s="17">
        <v>450978.46</v>
      </c>
      <c r="G32" s="17">
        <v>437473.95</v>
      </c>
      <c r="H32" s="17"/>
      <c r="I32" s="17"/>
      <c r="J32" s="17"/>
      <c r="K32" s="17"/>
      <c r="L32" s="17"/>
      <c r="N32" s="17"/>
      <c r="O32" s="17"/>
      <c r="P32" s="17"/>
      <c r="Q32" s="17"/>
      <c r="R32" s="18"/>
    </row>
    <row r="33" spans="3:18" x14ac:dyDescent="0.25">
      <c r="C33" s="5" t="s">
        <v>22</v>
      </c>
      <c r="D33" s="6"/>
      <c r="E33" s="6"/>
      <c r="G33" s="17">
        <v>3300</v>
      </c>
      <c r="H33" s="17"/>
      <c r="J33" s="17"/>
      <c r="K33" s="17"/>
      <c r="N33" s="17"/>
      <c r="Q33" s="17"/>
    </row>
    <row r="34" spans="3:18" x14ac:dyDescent="0.25">
      <c r="C34" s="5" t="s">
        <v>23</v>
      </c>
      <c r="D34" s="6"/>
      <c r="E34" s="6"/>
      <c r="F34" s="17"/>
      <c r="G34" s="17">
        <v>375</v>
      </c>
      <c r="H34" s="17"/>
      <c r="I34" s="17"/>
      <c r="J34" s="17"/>
      <c r="N34" s="17"/>
      <c r="R34" s="18"/>
    </row>
    <row r="35" spans="3:18" x14ac:dyDescent="0.25">
      <c r="C35" s="5" t="s">
        <v>24</v>
      </c>
      <c r="D35" s="6">
        <v>6989076</v>
      </c>
      <c r="E35" s="6"/>
      <c r="F35" s="17">
        <v>584769.93999999994</v>
      </c>
      <c r="G35" s="17">
        <v>353175.12</v>
      </c>
      <c r="H35" s="17"/>
      <c r="J35" s="17"/>
      <c r="K35" s="17"/>
      <c r="L35" s="17"/>
      <c r="N35" s="17"/>
      <c r="O35" s="17"/>
      <c r="P35" s="17"/>
      <c r="Q35" s="17"/>
    </row>
    <row r="36" spans="3:18" x14ac:dyDescent="0.25">
      <c r="C36" s="5" t="s">
        <v>25</v>
      </c>
      <c r="D36" s="6"/>
      <c r="E36" s="6"/>
      <c r="F36" s="17"/>
      <c r="G36" s="17"/>
      <c r="H36" s="17"/>
      <c r="J36" s="17"/>
      <c r="N36" s="17"/>
      <c r="R36" s="18">
        <f>SUM(F36:Q36)</f>
        <v>0</v>
      </c>
    </row>
    <row r="37" spans="3:18" x14ac:dyDescent="0.25">
      <c r="C37" s="5" t="s">
        <v>26</v>
      </c>
      <c r="D37" s="6">
        <v>12693198.470000001</v>
      </c>
      <c r="E37" s="6"/>
      <c r="F37" s="17">
        <v>401014.46</v>
      </c>
      <c r="G37" s="17">
        <v>229706.45</v>
      </c>
      <c r="H37" s="17"/>
      <c r="I37" s="17"/>
      <c r="J37" s="17"/>
      <c r="K37" s="17"/>
      <c r="L37" s="17"/>
      <c r="N37" s="17"/>
      <c r="O37" s="17"/>
      <c r="P37" s="17"/>
      <c r="Q37" s="17"/>
      <c r="R37" s="18"/>
    </row>
    <row r="38" spans="3:18" ht="15.75" x14ac:dyDescent="0.25">
      <c r="C38" s="3" t="s">
        <v>27</v>
      </c>
      <c r="D38" s="4">
        <f>SUM(D39:D43)</f>
        <v>0</v>
      </c>
      <c r="E38" s="4"/>
      <c r="F38" s="19">
        <f>SUM(F39:G46)</f>
        <v>0</v>
      </c>
      <c r="Q38" s="6"/>
    </row>
    <row r="39" spans="3:18" x14ac:dyDescent="0.25">
      <c r="C39" s="5" t="s">
        <v>28</v>
      </c>
      <c r="D39" s="6"/>
      <c r="E39" s="6"/>
      <c r="F39" s="17">
        <v>0</v>
      </c>
      <c r="R39" s="18">
        <f t="shared" ref="R39:R46" si="5">SUM(F39:Q39)</f>
        <v>0</v>
      </c>
    </row>
    <row r="40" spans="3:18" x14ac:dyDescent="0.25">
      <c r="C40" s="5" t="s">
        <v>29</v>
      </c>
      <c r="D40" s="6"/>
      <c r="E40" s="6"/>
      <c r="F40" s="17">
        <v>0</v>
      </c>
      <c r="R40" s="18">
        <f t="shared" si="5"/>
        <v>0</v>
      </c>
    </row>
    <row r="41" spans="3:18" x14ac:dyDescent="0.25">
      <c r="C41" s="5" t="s">
        <v>30</v>
      </c>
      <c r="D41" s="6"/>
      <c r="E41" s="6"/>
      <c r="F41" s="17">
        <v>0</v>
      </c>
      <c r="R41" s="18">
        <f t="shared" si="5"/>
        <v>0</v>
      </c>
    </row>
    <row r="42" spans="3:18" x14ac:dyDescent="0.25">
      <c r="C42" s="5" t="s">
        <v>31</v>
      </c>
      <c r="D42" s="6"/>
      <c r="E42" s="6"/>
      <c r="F42" s="17">
        <v>0</v>
      </c>
      <c r="R42" s="18">
        <f t="shared" si="5"/>
        <v>0</v>
      </c>
    </row>
    <row r="43" spans="3:18" x14ac:dyDescent="0.25">
      <c r="C43" s="5" t="s">
        <v>32</v>
      </c>
      <c r="D43" s="6"/>
      <c r="E43" s="6"/>
      <c r="F43" s="17">
        <v>0</v>
      </c>
      <c r="R43" s="18">
        <f t="shared" si="5"/>
        <v>0</v>
      </c>
    </row>
    <row r="44" spans="3:18" x14ac:dyDescent="0.25">
      <c r="C44" s="5" t="s">
        <v>33</v>
      </c>
      <c r="D44" s="6"/>
      <c r="E44" s="6"/>
      <c r="F44" s="17">
        <v>0</v>
      </c>
      <c r="R44" s="18">
        <f t="shared" si="5"/>
        <v>0</v>
      </c>
    </row>
    <row r="45" spans="3:18" x14ac:dyDescent="0.25">
      <c r="C45" s="5" t="s">
        <v>34</v>
      </c>
      <c r="D45" s="6"/>
      <c r="E45" s="6"/>
      <c r="F45" s="17">
        <v>0</v>
      </c>
      <c r="R45" s="18">
        <f t="shared" si="5"/>
        <v>0</v>
      </c>
    </row>
    <row r="46" spans="3:18" x14ac:dyDescent="0.25">
      <c r="C46" s="5" t="s">
        <v>35</v>
      </c>
      <c r="D46" s="6"/>
      <c r="E46" s="6"/>
      <c r="F46" s="17">
        <v>0</v>
      </c>
      <c r="R46" s="18">
        <f t="shared" si="5"/>
        <v>0</v>
      </c>
    </row>
    <row r="47" spans="3:18" x14ac:dyDescent="0.25">
      <c r="C47" s="3" t="s">
        <v>36</v>
      </c>
      <c r="D47" s="4">
        <f>SUM(D48:D52)</f>
        <v>0</v>
      </c>
      <c r="E47" s="4"/>
      <c r="F47" s="18">
        <f>SUM(F48:G53)</f>
        <v>0</v>
      </c>
    </row>
    <row r="48" spans="3:18" x14ac:dyDescent="0.25">
      <c r="C48" s="5" t="s">
        <v>37</v>
      </c>
      <c r="D48" s="6"/>
      <c r="E48" s="6"/>
    </row>
    <row r="49" spans="3:18" x14ac:dyDescent="0.25">
      <c r="C49" s="5" t="s">
        <v>38</v>
      </c>
      <c r="D49" s="6"/>
      <c r="E49" s="6"/>
      <c r="F49" s="17">
        <v>0</v>
      </c>
      <c r="R49" s="18">
        <f>SUM(F49:Q49)</f>
        <v>0</v>
      </c>
    </row>
    <row r="50" spans="3:18" x14ac:dyDescent="0.25">
      <c r="C50" s="5" t="s">
        <v>39</v>
      </c>
      <c r="D50" s="6"/>
      <c r="E50" s="6"/>
      <c r="F50" s="17">
        <v>0</v>
      </c>
      <c r="R50" s="18">
        <f>SUM(F50:Q50)</f>
        <v>0</v>
      </c>
    </row>
    <row r="51" spans="3:18" x14ac:dyDescent="0.25">
      <c r="C51" s="5" t="s">
        <v>40</v>
      </c>
      <c r="D51" s="6"/>
      <c r="E51" s="6"/>
      <c r="F51" s="17">
        <v>0</v>
      </c>
      <c r="R51" s="18">
        <f>SUM(F51:Q51)</f>
        <v>0</v>
      </c>
    </row>
    <row r="52" spans="3:18" x14ac:dyDescent="0.25">
      <c r="C52" s="5" t="s">
        <v>41</v>
      </c>
      <c r="D52" s="6"/>
      <c r="E52" s="6"/>
      <c r="F52" s="17">
        <v>0</v>
      </c>
      <c r="R52" s="18">
        <f>SUM(F52:Q52)</f>
        <v>0</v>
      </c>
    </row>
    <row r="53" spans="3:18" x14ac:dyDescent="0.25">
      <c r="C53" s="5" t="s">
        <v>42</v>
      </c>
      <c r="D53" s="6"/>
      <c r="E53" s="6"/>
      <c r="F53" s="17">
        <v>0</v>
      </c>
      <c r="R53" s="18">
        <f>SUM(F53:Q53)</f>
        <v>0</v>
      </c>
    </row>
    <row r="54" spans="3:18" ht="18.75" x14ac:dyDescent="0.3">
      <c r="C54" s="3" t="s">
        <v>43</v>
      </c>
      <c r="D54" s="16">
        <f>SUM(D55:D63)</f>
        <v>3726546</v>
      </c>
      <c r="E54" s="4"/>
      <c r="F54" s="19">
        <f>SUM(F55)</f>
        <v>165200</v>
      </c>
      <c r="H54" s="19">
        <f>SUM(H55)</f>
        <v>0</v>
      </c>
      <c r="I54" s="19">
        <f>SUM(I55)</f>
        <v>0</v>
      </c>
      <c r="J54" s="19">
        <f>SUM(J55:J63)</f>
        <v>0</v>
      </c>
      <c r="K54" s="19">
        <f>SUM(K55:K63)</f>
        <v>0</v>
      </c>
      <c r="L54" s="19">
        <f t="shared" ref="L54:P54" si="6">SUM(L55:L63)</f>
        <v>0</v>
      </c>
      <c r="M54" s="19">
        <f t="shared" si="6"/>
        <v>0</v>
      </c>
      <c r="N54" s="19">
        <f t="shared" si="6"/>
        <v>0</v>
      </c>
      <c r="O54" s="19">
        <f t="shared" si="6"/>
        <v>0</v>
      </c>
      <c r="P54" s="19">
        <f t="shared" si="6"/>
        <v>0</v>
      </c>
      <c r="Q54" s="19"/>
    </row>
    <row r="55" spans="3:18" x14ac:dyDescent="0.25">
      <c r="C55" s="5" t="s">
        <v>44</v>
      </c>
      <c r="D55" s="6">
        <v>1226546</v>
      </c>
      <c r="E55" s="6"/>
      <c r="F55" s="17">
        <v>165200</v>
      </c>
      <c r="H55" s="17"/>
      <c r="J55" s="17"/>
      <c r="K55" s="17"/>
      <c r="L55" s="17"/>
      <c r="N55" s="17"/>
      <c r="P55" s="17"/>
      <c r="R55" s="18"/>
    </row>
    <row r="56" spans="3:18" x14ac:dyDescent="0.25">
      <c r="C56" s="5" t="s">
        <v>45</v>
      </c>
      <c r="D56" s="6">
        <v>1875000</v>
      </c>
      <c r="E56" s="6"/>
      <c r="F56" s="17">
        <v>0</v>
      </c>
      <c r="R56" s="18">
        <f t="shared" ref="R56:R63" si="7">SUM(F56:Q56)</f>
        <v>0</v>
      </c>
    </row>
    <row r="57" spans="3:18" x14ac:dyDescent="0.25">
      <c r="C57" s="5" t="s">
        <v>46</v>
      </c>
      <c r="D57" s="6">
        <v>625000</v>
      </c>
      <c r="E57" s="6"/>
      <c r="F57" s="17">
        <v>0</v>
      </c>
      <c r="R57" s="18">
        <f t="shared" si="7"/>
        <v>0</v>
      </c>
    </row>
    <row r="58" spans="3:18" x14ac:dyDescent="0.25">
      <c r="C58" s="5" t="s">
        <v>47</v>
      </c>
      <c r="D58" s="6"/>
      <c r="E58" s="6"/>
      <c r="F58" s="17">
        <v>0</v>
      </c>
      <c r="R58" s="18">
        <f t="shared" si="7"/>
        <v>0</v>
      </c>
    </row>
    <row r="59" spans="3:18" x14ac:dyDescent="0.25">
      <c r="C59" s="5" t="s">
        <v>48</v>
      </c>
      <c r="D59" s="6"/>
      <c r="E59" s="6"/>
      <c r="F59" s="17">
        <v>0</v>
      </c>
      <c r="R59" s="18">
        <f t="shared" si="7"/>
        <v>0</v>
      </c>
    </row>
    <row r="60" spans="3:18" x14ac:dyDescent="0.25">
      <c r="C60" s="5" t="s">
        <v>49</v>
      </c>
      <c r="D60" s="6"/>
      <c r="E60" s="6"/>
      <c r="F60" s="17">
        <v>0</v>
      </c>
      <c r="R60" s="18">
        <f t="shared" si="7"/>
        <v>0</v>
      </c>
    </row>
    <row r="61" spans="3:18" x14ac:dyDescent="0.25">
      <c r="C61" s="5" t="s">
        <v>50</v>
      </c>
      <c r="D61" s="6"/>
      <c r="E61" s="6"/>
      <c r="F61" s="17">
        <v>0</v>
      </c>
      <c r="R61" s="18">
        <f t="shared" si="7"/>
        <v>0</v>
      </c>
    </row>
    <row r="62" spans="3:18" x14ac:dyDescent="0.25">
      <c r="C62" s="5" t="s">
        <v>51</v>
      </c>
      <c r="D62" s="6"/>
      <c r="E62" s="6"/>
      <c r="F62" s="17">
        <v>0</v>
      </c>
      <c r="R62" s="18">
        <f t="shared" si="7"/>
        <v>0</v>
      </c>
    </row>
    <row r="63" spans="3:18" x14ac:dyDescent="0.25">
      <c r="C63" s="5" t="s">
        <v>52</v>
      </c>
      <c r="D63" s="6"/>
      <c r="E63" s="6"/>
      <c r="F63" s="17">
        <v>0</v>
      </c>
      <c r="R63" s="18">
        <f t="shared" si="7"/>
        <v>0</v>
      </c>
    </row>
    <row r="64" spans="3:18" ht="15.75" x14ac:dyDescent="0.25">
      <c r="C64" s="3" t="s">
        <v>53</v>
      </c>
      <c r="D64" s="4"/>
      <c r="E64" s="4"/>
      <c r="F64" s="19">
        <f>SUM(F65:G68)</f>
        <v>0</v>
      </c>
    </row>
    <row r="65" spans="3:18" x14ac:dyDescent="0.25">
      <c r="C65" s="5" t="s">
        <v>54</v>
      </c>
      <c r="D65" s="6"/>
      <c r="E65" s="6"/>
      <c r="F65" s="17">
        <v>0</v>
      </c>
      <c r="R65" s="18">
        <f>SUM(F65:Q65)</f>
        <v>0</v>
      </c>
    </row>
    <row r="66" spans="3:18" x14ac:dyDescent="0.25">
      <c r="C66" s="5" t="s">
        <v>55</v>
      </c>
      <c r="D66" s="6"/>
      <c r="E66" s="6"/>
      <c r="F66" s="17">
        <v>0</v>
      </c>
      <c r="R66" s="18">
        <f>SUM(F66:Q66)</f>
        <v>0</v>
      </c>
    </row>
    <row r="67" spans="3:18" x14ac:dyDescent="0.25">
      <c r="C67" s="5" t="s">
        <v>56</v>
      </c>
      <c r="D67" s="6"/>
      <c r="E67" s="6"/>
      <c r="F67" s="17">
        <v>0</v>
      </c>
      <c r="R67" s="18">
        <f>SUM(F67:Q67)</f>
        <v>0</v>
      </c>
    </row>
    <row r="68" spans="3:18" x14ac:dyDescent="0.25">
      <c r="C68" s="5" t="s">
        <v>57</v>
      </c>
      <c r="D68" s="6"/>
      <c r="E68" s="6"/>
      <c r="F68" s="17">
        <v>0</v>
      </c>
      <c r="R68" s="18">
        <f>SUM(F68:Q68)</f>
        <v>0</v>
      </c>
    </row>
    <row r="69" spans="3:18" ht="15.75" x14ac:dyDescent="0.25">
      <c r="C69" s="3" t="s">
        <v>58</v>
      </c>
      <c r="D69" s="4"/>
      <c r="E69" s="4"/>
      <c r="F69" s="19">
        <f>SUM(F70:G71)</f>
        <v>0</v>
      </c>
    </row>
    <row r="70" spans="3:18" x14ac:dyDescent="0.25">
      <c r="C70" s="5" t="s">
        <v>59</v>
      </c>
      <c r="D70" s="6"/>
      <c r="E70" s="6"/>
      <c r="F70" s="17">
        <v>0</v>
      </c>
      <c r="R70" s="18">
        <f>SUM(F70:Q70)</f>
        <v>0</v>
      </c>
    </row>
    <row r="71" spans="3:18" x14ac:dyDescent="0.25">
      <c r="C71" s="5" t="s">
        <v>60</v>
      </c>
      <c r="D71" s="6"/>
      <c r="E71" s="6"/>
      <c r="F71" s="17">
        <v>0</v>
      </c>
      <c r="R71" s="18">
        <f>SUM(F71:Q71)</f>
        <v>0</v>
      </c>
    </row>
    <row r="72" spans="3:18" ht="15.75" x14ac:dyDescent="0.25">
      <c r="C72" s="3" t="s">
        <v>61</v>
      </c>
      <c r="D72" s="4"/>
      <c r="E72" s="4"/>
      <c r="F72" s="19">
        <f t="shared" ref="F72:R72" si="8">SUM(F73:F75)</f>
        <v>0</v>
      </c>
      <c r="G72" s="19">
        <f t="shared" si="8"/>
        <v>0</v>
      </c>
      <c r="H72" s="19">
        <f t="shared" si="8"/>
        <v>0</v>
      </c>
      <c r="I72" s="19">
        <f t="shared" si="8"/>
        <v>0</v>
      </c>
      <c r="J72" s="19">
        <f t="shared" si="8"/>
        <v>0</v>
      </c>
      <c r="K72" s="19">
        <f t="shared" si="8"/>
        <v>0</v>
      </c>
      <c r="L72" s="19">
        <f t="shared" si="8"/>
        <v>0</v>
      </c>
      <c r="M72" s="19">
        <f t="shared" si="8"/>
        <v>0</v>
      </c>
      <c r="N72" s="19">
        <f t="shared" si="8"/>
        <v>0</v>
      </c>
      <c r="O72" s="19">
        <f t="shared" si="8"/>
        <v>0</v>
      </c>
      <c r="P72" s="19">
        <f>SUM(P73:P75)</f>
        <v>0</v>
      </c>
      <c r="Q72" s="19">
        <f t="shared" si="8"/>
        <v>0</v>
      </c>
      <c r="R72" s="19">
        <f t="shared" si="8"/>
        <v>0</v>
      </c>
    </row>
    <row r="73" spans="3:18" x14ac:dyDescent="0.25">
      <c r="C73" s="5" t="s">
        <v>62</v>
      </c>
      <c r="D73" s="6"/>
      <c r="E73" s="6"/>
    </row>
    <row r="74" spans="3:18" x14ac:dyDescent="0.25">
      <c r="C74" s="5" t="s">
        <v>63</v>
      </c>
      <c r="D74" s="6"/>
      <c r="E74" s="6"/>
    </row>
    <row r="75" spans="3:18" x14ac:dyDescent="0.25">
      <c r="C75" s="5" t="s">
        <v>64</v>
      </c>
      <c r="D75" s="6"/>
      <c r="E75" s="6"/>
      <c r="F75" s="17"/>
      <c r="I75" s="17"/>
      <c r="P75" s="17"/>
      <c r="Q75" s="23"/>
      <c r="R75" s="18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</row>
    <row r="78" spans="3:18" x14ac:dyDescent="0.25">
      <c r="C78" s="5" t="s">
        <v>71</v>
      </c>
      <c r="D78" s="6"/>
      <c r="E78" s="6"/>
    </row>
    <row r="79" spans="3:18" x14ac:dyDescent="0.25">
      <c r="C79" s="5" t="s">
        <v>72</v>
      </c>
      <c r="D79" s="6"/>
      <c r="E79" s="6"/>
    </row>
    <row r="80" spans="3:18" x14ac:dyDescent="0.25">
      <c r="C80" s="3" t="s">
        <v>73</v>
      </c>
      <c r="D80" s="4"/>
      <c r="E80" s="4"/>
    </row>
    <row r="81" spans="3:18" x14ac:dyDescent="0.25">
      <c r="C81" s="5" t="s">
        <v>74</v>
      </c>
      <c r="D81" s="6"/>
      <c r="E81" s="6"/>
    </row>
    <row r="82" spans="3:18" x14ac:dyDescent="0.25">
      <c r="C82" s="5" t="s">
        <v>75</v>
      </c>
      <c r="D82" s="6"/>
      <c r="E82" s="6"/>
    </row>
    <row r="83" spans="3:18" x14ac:dyDescent="0.25">
      <c r="C83" s="3" t="s">
        <v>76</v>
      </c>
      <c r="D83" s="4"/>
      <c r="E83" s="4"/>
    </row>
    <row r="84" spans="3:18" x14ac:dyDescent="0.25">
      <c r="C84" s="5" t="s">
        <v>77</v>
      </c>
      <c r="D84" s="6"/>
      <c r="E84" s="6"/>
    </row>
    <row r="85" spans="3:18" ht="30" customHeight="1" x14ac:dyDescent="0.35">
      <c r="C85" s="21" t="s">
        <v>65</v>
      </c>
      <c r="D85" s="8" t="s">
        <v>102</v>
      </c>
      <c r="E85" s="8"/>
      <c r="F85" s="22">
        <f>F76+F11</f>
        <v>3780239.89</v>
      </c>
      <c r="G85" s="8">
        <f t="shared" ref="G85:R85" si="9">G76+G11</f>
        <v>1832638.6099999999</v>
      </c>
      <c r="H85" s="8">
        <f>H76+H11</f>
        <v>0</v>
      </c>
      <c r="I85" s="8">
        <f>I76+I11</f>
        <v>0</v>
      </c>
      <c r="J85" s="8">
        <f>J76+J11</f>
        <v>0</v>
      </c>
      <c r="K85" s="8">
        <f t="shared" si="9"/>
        <v>0</v>
      </c>
      <c r="L85" s="8">
        <f>L76+L11</f>
        <v>0</v>
      </c>
      <c r="M85" s="8">
        <f t="shared" si="9"/>
        <v>0</v>
      </c>
      <c r="N85" s="8">
        <f>N76+N11</f>
        <v>0</v>
      </c>
      <c r="O85" s="8">
        <f t="shared" si="9"/>
        <v>0</v>
      </c>
      <c r="P85" s="8">
        <f t="shared" si="9"/>
        <v>0</v>
      </c>
      <c r="Q85" s="8">
        <f t="shared" si="9"/>
        <v>0</v>
      </c>
      <c r="R85" s="8">
        <f t="shared" si="9"/>
        <v>0</v>
      </c>
    </row>
    <row r="86" spans="3:18" ht="15.75" thickBot="1" x14ac:dyDescent="0.3"/>
    <row r="87" spans="3:18" ht="15.75" thickBot="1" x14ac:dyDescent="0.3">
      <c r="C87" s="43" t="s">
        <v>103</v>
      </c>
    </row>
    <row r="88" spans="3:18" ht="46.5" customHeight="1" thickBot="1" x14ac:dyDescent="0.3">
      <c r="C88" s="44" t="s">
        <v>104</v>
      </c>
    </row>
    <row r="89" spans="3:18" ht="48" customHeight="1" thickBot="1" x14ac:dyDescent="0.3">
      <c r="C89" s="45" t="s">
        <v>105</v>
      </c>
    </row>
    <row r="90" spans="3:18" ht="78" customHeight="1" x14ac:dyDescent="0.25">
      <c r="C90" t="s">
        <v>106</v>
      </c>
      <c r="J90" s="42"/>
      <c r="K90" s="42"/>
    </row>
    <row r="91" spans="3:18" ht="26.25" customHeight="1" x14ac:dyDescent="0.25">
      <c r="C91" s="41" t="s">
        <v>99</v>
      </c>
      <c r="D91" s="41"/>
      <c r="J91" s="40"/>
      <c r="K91" s="40"/>
    </row>
    <row r="92" spans="3:18" ht="17.25" customHeight="1" x14ac:dyDescent="0.25">
      <c r="C92" s="39" t="s">
        <v>100</v>
      </c>
      <c r="D92" s="39"/>
      <c r="J92" s="24"/>
      <c r="K92" s="24"/>
    </row>
    <row r="93" spans="3:18" x14ac:dyDescent="0.25">
      <c r="C93" s="24"/>
      <c r="D93" s="24"/>
    </row>
  </sheetData>
  <mergeCells count="13">
    <mergeCell ref="C92:D92"/>
    <mergeCell ref="J91:K91"/>
    <mergeCell ref="C91:D91"/>
    <mergeCell ref="J90:K90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9" scale="45" orientation="portrait" r:id="rId1"/>
  <ignoredErrors>
    <ignoredError sqref="Q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25" t="s">
        <v>78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3:17" ht="21" customHeight="1" x14ac:dyDescent="0.25">
      <c r="C4" s="27" t="s">
        <v>67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3:17" ht="15.75" x14ac:dyDescent="0.25">
      <c r="C5" s="32" t="s">
        <v>68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3:17" ht="15.75" customHeight="1" x14ac:dyDescent="0.25">
      <c r="C6" s="34" t="s">
        <v>94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25">
      <c r="C7" s="35" t="s">
        <v>79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2024-03-01T15:34:36Z</cp:lastPrinted>
  <dcterms:created xsi:type="dcterms:W3CDTF">2021-07-29T18:58:50Z</dcterms:created>
  <dcterms:modified xsi:type="dcterms:W3CDTF">2024-03-19T15:42:03Z</dcterms:modified>
</cp:coreProperties>
</file>